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Users/audra/Documents/figures/resub2/"/>
    </mc:Choice>
  </mc:AlternateContent>
  <xr:revisionPtr revIDLastSave="0" documentId="8_{FB819AF3-DAC5-814D-BEFA-BA7C7E83D271}" xr6:coauthVersionLast="38" xr6:coauthVersionMax="38" xr10:uidLastSave="{00000000-0000-0000-0000-000000000000}"/>
  <bookViews>
    <workbookView xWindow="0" yWindow="460" windowWidth="33600" windowHeight="18940" tabRatio="874" xr2:uid="{00000000-000D-0000-FFFF-FFFF00000000}"/>
  </bookViews>
  <sheets>
    <sheet name="Table S1" sheetId="9" r:id="rId1"/>
    <sheet name="Table S2A Lak tRNAs" sheetId="1" r:id="rId2"/>
    <sheet name="Table S2B  tRNAs with anticod" sheetId="4" r:id="rId3"/>
    <sheet name="Table S3 ANI" sheetId="12" r:id="rId4"/>
    <sheet name="Table S4 B-Lak population var" sheetId="7" r:id="rId5"/>
    <sheet name="Table S5 Relateness " sheetId="10" r:id="rId6"/>
    <sheet name="Table S6 tRNA introns" sheetId="8" r:id="rId7"/>
    <sheet name="Table S7A A1 annotation" sheetId="5" r:id="rId8"/>
    <sheet name="Table S7B A1 by type" sheetId="6" r:id="rId9"/>
  </sheets>
  <definedNames>
    <definedName name="_xlnm._FilterDatabase" localSheetId="7" hidden="1">'Table S7A A1 annotation'!$E$1:$E$104</definedName>
    <definedName name="_xlnm._FilterDatabase" localSheetId="8" hidden="1">'Table S7B A1 by type'!$E$3:$E$121</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G51" i="10" l="1"/>
  <c r="AB10" i="7"/>
  <c r="AB11" i="7"/>
  <c r="AB12" i="7"/>
  <c r="AB13" i="7"/>
  <c r="AB14" i="7"/>
  <c r="AB15" i="7"/>
  <c r="AB16" i="7"/>
  <c r="AB9" i="7"/>
  <c r="Y15" i="7"/>
  <c r="Y10" i="7"/>
  <c r="Y11" i="7"/>
  <c r="Y12" i="7"/>
  <c r="Y13" i="7"/>
  <c r="Y14" i="7"/>
  <c r="Y16" i="7"/>
  <c r="Y9" i="7"/>
  <c r="V10" i="7"/>
  <c r="V11" i="7"/>
  <c r="V12" i="7"/>
  <c r="V13" i="7"/>
  <c r="V14" i="7"/>
  <c r="V15" i="7"/>
  <c r="V16" i="7"/>
  <c r="V9" i="7"/>
  <c r="S10" i="7"/>
  <c r="S11" i="7"/>
  <c r="S12" i="7"/>
  <c r="S13" i="7"/>
  <c r="S14" i="7"/>
  <c r="S15" i="7"/>
  <c r="S16" i="7"/>
  <c r="S9" i="7"/>
  <c r="P10" i="7"/>
  <c r="P11" i="7"/>
  <c r="P12" i="7"/>
  <c r="P13" i="7"/>
  <c r="P14" i="7"/>
  <c r="P15" i="7"/>
  <c r="P16" i="7"/>
  <c r="P9" i="7"/>
  <c r="M16" i="7"/>
  <c r="M10" i="7"/>
  <c r="M11" i="7"/>
  <c r="M12" i="7"/>
  <c r="M13" i="7"/>
  <c r="M14" i="7"/>
  <c r="M15" i="7"/>
  <c r="M9" i="7"/>
  <c r="J16" i="7"/>
  <c r="J10" i="7"/>
  <c r="J11" i="7"/>
  <c r="J12" i="7"/>
  <c r="J13" i="7"/>
  <c r="J14" i="7"/>
  <c r="J15" i="7"/>
  <c r="J9" i="7"/>
  <c r="G10" i="7"/>
  <c r="G11" i="7"/>
  <c r="G12" i="7"/>
  <c r="G13" i="7"/>
  <c r="G14" i="7"/>
  <c r="G15" i="7"/>
  <c r="G16" i="7"/>
  <c r="G9" i="7"/>
  <c r="D10" i="7"/>
  <c r="D11" i="7"/>
  <c r="D12" i="7"/>
  <c r="D13" i="7"/>
  <c r="D14" i="7"/>
  <c r="D15" i="7"/>
  <c r="D16" i="7"/>
  <c r="D9" i="7"/>
  <c r="AA22" i="7"/>
  <c r="X22" i="7"/>
  <c r="U22" i="7"/>
  <c r="R22" i="7"/>
  <c r="O22" i="7"/>
  <c r="L22" i="7"/>
  <c r="I22" i="7"/>
  <c r="AA19" i="7"/>
  <c r="AA20" i="7"/>
  <c r="AA6" i="7"/>
  <c r="X19" i="7"/>
  <c r="X20" i="7"/>
  <c r="X6" i="7"/>
  <c r="U19" i="7"/>
  <c r="U20" i="7"/>
  <c r="U6" i="7"/>
  <c r="R19" i="7"/>
  <c r="R20" i="7" s="1"/>
  <c r="R6" i="7"/>
  <c r="O19" i="7"/>
  <c r="O20" i="7"/>
  <c r="O6" i="7"/>
  <c r="L19" i="7"/>
  <c r="L20" i="7" s="1"/>
  <c r="L6" i="7"/>
  <c r="F22" i="7"/>
  <c r="C22" i="7"/>
  <c r="I19" i="7"/>
  <c r="I20" i="7"/>
  <c r="I6" i="7"/>
  <c r="C19" i="7"/>
  <c r="C20" i="7" s="1"/>
  <c r="F19" i="7"/>
  <c r="F20" i="7"/>
  <c r="F6" i="7"/>
  <c r="C6" i="7"/>
  <c r="B14" i="5"/>
</calcChain>
</file>

<file path=xl/sharedStrings.xml><?xml version="1.0" encoding="utf-8"?>
<sst xmlns="http://schemas.openxmlformats.org/spreadsheetml/2006/main" count="3989" uniqueCount="1222">
  <si>
    <t>His</t>
  </si>
  <si>
    <t>Pro</t>
  </si>
  <si>
    <t>Arg</t>
  </si>
  <si>
    <t>Gly</t>
  </si>
  <si>
    <t>Cys</t>
  </si>
  <si>
    <t>Pseudo</t>
  </si>
  <si>
    <t>Met</t>
  </si>
  <si>
    <t>Ile</t>
  </si>
  <si>
    <t>Lys</t>
  </si>
  <si>
    <t>Sup</t>
  </si>
  <si>
    <t>Leu</t>
  </si>
  <si>
    <t>Gln</t>
  </si>
  <si>
    <t>Ser</t>
  </si>
  <si>
    <t>Glu</t>
  </si>
  <si>
    <t>Asn</t>
  </si>
  <si>
    <t>Asp</t>
  </si>
  <si>
    <t>Val</t>
  </si>
  <si>
    <t>Trp</t>
  </si>
  <si>
    <t>Ala</t>
  </si>
  <si>
    <t>A1</t>
  </si>
  <si>
    <t>A2</t>
  </si>
  <si>
    <t>Tyr</t>
  </si>
  <si>
    <t>Thr</t>
  </si>
  <si>
    <t>Undet</t>
  </si>
  <si>
    <t>B1</t>
  </si>
  <si>
    <t>B2</t>
  </si>
  <si>
    <t>B3</t>
  </si>
  <si>
    <t>B4</t>
  </si>
  <si>
    <t>B5</t>
  </si>
  <si>
    <t>B6</t>
  </si>
  <si>
    <t>B7</t>
  </si>
  <si>
    <t>B8</t>
  </si>
  <si>
    <t>B9</t>
  </si>
  <si>
    <t>C1</t>
  </si>
  <si>
    <t>CCA</t>
  </si>
  <si>
    <t>ATT</t>
  </si>
  <si>
    <t>GTT</t>
  </si>
  <si>
    <t>TAC</t>
  </si>
  <si>
    <t>TGC</t>
  </si>
  <si>
    <t>GTA</t>
  </si>
  <si>
    <t>GTC</t>
  </si>
  <si>
    <t>TTG</t>
  </si>
  <si>
    <t>CAT</t>
  </si>
  <si>
    <t>GAT</t>
  </si>
  <si>
    <t>TTT</t>
  </si>
  <si>
    <t>TAT</t>
  </si>
  <si>
    <t>TCT</t>
  </si>
  <si>
    <t>TTC</t>
  </si>
  <si>
    <t>AAG</t>
  </si>
  <si>
    <t>TGT</t>
  </si>
  <si>
    <t>CTG</t>
  </si>
  <si>
    <t>TTA</t>
  </si>
  <si>
    <t>GTG</t>
  </si>
  <si>
    <t>TGG</t>
  </si>
  <si>
    <t>ACG</t>
  </si>
  <si>
    <t>CCT</t>
  </si>
  <si>
    <t>TCC</t>
  </si>
  <si>
    <t>GCC</t>
  </si>
  <si>
    <t>CCC</t>
  </si>
  <si>
    <t>???</t>
  </si>
  <si>
    <t>AAT</t>
  </si>
  <si>
    <t>CTA</t>
  </si>
  <si>
    <t>PHAGE-A1--js4906-22-3_S10_HugePhage_Circular_26_80_closed_4</t>
  </si>
  <si>
    <t>K09770</t>
  </si>
  <si>
    <t>hypothetical protein</t>
  </si>
  <si>
    <t>-</t>
  </si>
  <si>
    <t>PHAGE-A1--js4906-22-3_S10_HugePhage_Circular_26_80_closed_5</t>
  </si>
  <si>
    <t>K11576</t>
  </si>
  <si>
    <t>CTF13, CBF3C</t>
  </si>
  <si>
    <t>centromere DNA-binding protein complex CBF3 subunit C</t>
  </si>
  <si>
    <t>PHAGE-A1--js4906-22-3_S10_HugePhage_Circular_26_80_closed_9</t>
  </si>
  <si>
    <t>K03164</t>
  </si>
  <si>
    <t>TOP2</t>
  </si>
  <si>
    <t>DNA topoisomerase II [EC:5.99.1.3]</t>
  </si>
  <si>
    <t>PHAGE-A1--js4906-22-3_S10_HugePhage_Circular_26_80_closed_10</t>
  </si>
  <si>
    <t>K01491</t>
  </si>
  <si>
    <t>folD</t>
  </si>
  <si>
    <t>methylenetetrahydrofolate dehydrogenase (NADP+) / methenyltetrahydrofolate cyclohydrolase [EC:1.5.1.5 3.5.4.9]</t>
  </si>
  <si>
    <t>Carbon fixation pathways in prokaryotes; One carbon pool by folate</t>
  </si>
  <si>
    <t>PHAGE-A1--js4906-22-3_S10_HugePhage_Circular_26_80_closed_14</t>
  </si>
  <si>
    <t>K04069</t>
  </si>
  <si>
    <t>pflA, pflC, pflE</t>
  </si>
  <si>
    <t>pyruvate formate lyase activating enzyme [EC:1.97.1.4]</t>
  </si>
  <si>
    <t>PHAGE-A1--js4906-22-3_S10_HugePhage_Circular_26_80_closed_18</t>
  </si>
  <si>
    <t>PHAGE-A1--js4906-22-3_S10_HugePhage_Circular_26_80_closed_27</t>
  </si>
  <si>
    <t>K02014</t>
  </si>
  <si>
    <t>TC.FEV.OM</t>
  </si>
  <si>
    <t>iron complex outermembrane recepter protein</t>
  </si>
  <si>
    <t>PHAGE-A1--js4906-22-3_S10_HugePhage_Circular_26_80_closed_33</t>
  </si>
  <si>
    <t>K06211</t>
  </si>
  <si>
    <t>nadR</t>
  </si>
  <si>
    <t>HTH-type transcriptional regulator, transcriptional repressor of NAD biosynthesis genes [EC:2.7.7.1 2.7.1.22]</t>
  </si>
  <si>
    <t>Nicotinate and nicotinamide metabolism</t>
  </si>
  <si>
    <t>PHAGE-A1--js4906-22-3_S10_HugePhage_Circular_26_80_closed_34</t>
  </si>
  <si>
    <t>K03811</t>
  </si>
  <si>
    <t>pnuC</t>
  </si>
  <si>
    <t>nicotinamide mononucleotide transporter</t>
  </si>
  <si>
    <t>PHAGE-A1--js4906-22-3_S10_HugePhage_Circular_26_80_closed_50</t>
  </si>
  <si>
    <t>K07450</t>
  </si>
  <si>
    <t>putative resolvase</t>
  </si>
  <si>
    <t>PHAGE-A1--js4906-22-3_S10_HugePhage_Circular_26_80_closed_53</t>
  </si>
  <si>
    <t>Major capsid protein</t>
  </si>
  <si>
    <t>PHAGE-A1--js4906-22-3_S10_HugePhage_Circular_26_80_closed_74</t>
  </si>
  <si>
    <t>K09908</t>
  </si>
  <si>
    <t>PHAGE-A1--js4906-22-3_S10_HugePhage_Circular_26_80_closed_78</t>
  </si>
  <si>
    <t>K03544</t>
  </si>
  <si>
    <t>clpX, CLPX</t>
  </si>
  <si>
    <t>ATP-dependent Clp protease ATP-binding subunit ClpX</t>
  </si>
  <si>
    <t>Cell cycle - Caulobacter</t>
  </si>
  <si>
    <t>PHAGE-A1--js4906-22-3_S10_HugePhage_Circular_26_80_closed_84</t>
  </si>
  <si>
    <t>K04068</t>
  </si>
  <si>
    <t>nrdG</t>
  </si>
  <si>
    <t>anaerobic ribonucleoside-triphosphate reductase activating protein [EC:1.97.1.4]</t>
  </si>
  <si>
    <t>PHAGE-A1--js4906-22-3_S10_HugePhage_Circular_26_80_closed_87</t>
  </si>
  <si>
    <t>K03547</t>
  </si>
  <si>
    <t>sbcD</t>
  </si>
  <si>
    <t>exonuclease SbcD</t>
  </si>
  <si>
    <t>PHAGE-A1--js4906-22-3_S10_HugePhage_Circular_26_80_closed_89</t>
  </si>
  <si>
    <t>K03546</t>
  </si>
  <si>
    <t>sbcC</t>
  </si>
  <si>
    <t>exonuclease SbcC</t>
  </si>
  <si>
    <t>PHAGE-A1--js4906-22-3_S10_HugePhage_Circular_26_80_closed_90</t>
  </si>
  <si>
    <t>K18948</t>
  </si>
  <si>
    <t>gp61</t>
  </si>
  <si>
    <t>DNA primase</t>
  </si>
  <si>
    <t>PHAGE-A1--js4906-22-3_S10_HugePhage_Circular_26_80_closed_92</t>
  </si>
  <si>
    <t>K06907</t>
  </si>
  <si>
    <t>COG: COG3497: Tail sheath monomer</t>
  </si>
  <si>
    <t>PHAGE-A1--js4906-22-3_S10_HugePhage_Circular_26_80_closed_93</t>
  </si>
  <si>
    <t>K09862</t>
  </si>
  <si>
    <t>PHAGE-A1--js4906-22-3_S10_HugePhage_Circular_26_80_closed_98</t>
  </si>
  <si>
    <t>K00948</t>
  </si>
  <si>
    <t>PRPS, prsA</t>
  </si>
  <si>
    <t>ribose-phosphate pyrophosphokinase [EC:2.7.6.1]</t>
  </si>
  <si>
    <t>Pentose phosphate pathway; Purine metabolism</t>
  </si>
  <si>
    <t>PHAGE-A1--js4906-22-3_S10_HugePhage_Circular_26_80_closed_99</t>
  </si>
  <si>
    <t>K03687</t>
  </si>
  <si>
    <t>GRPE</t>
  </si>
  <si>
    <t>molecular chaperone GrpE</t>
  </si>
  <si>
    <t>PHAGE-A1--js4906-22-3_S10_HugePhage_Circular_26_80_closed_106</t>
  </si>
  <si>
    <t>Tail sheath monomer</t>
  </si>
  <si>
    <t>PHAGE-A1--js4906-22-3_S10_HugePhage_Circular_26_80_closed_112</t>
  </si>
  <si>
    <t>Minor tail protein</t>
  </si>
  <si>
    <t>PHAGE-A1--js4906-22-3_S10_HugePhage_Circular_26_80_closed_114</t>
  </si>
  <si>
    <t>Tail tape measure protein</t>
  </si>
  <si>
    <t>PHAGE-A1--js4906-22-3_S10_HugePhage_Circular_26_80_closed_132</t>
  </si>
  <si>
    <t>K01358</t>
  </si>
  <si>
    <t>clpP, CLPP</t>
  </si>
  <si>
    <t>ATP-dependent Clp protease, protease subunit [EC:3.4.21.92]</t>
  </si>
  <si>
    <t>PHAGE-A1--js4906-22-3_S10_HugePhage_Circular_26_80_closed_133</t>
  </si>
  <si>
    <t>K14165</t>
  </si>
  <si>
    <t>atypical dual specificity phosphatase [EC:3.1.3.16 3.1.3.48] Virion structural protein</t>
  </si>
  <si>
    <t>PHAGE-A1--js4906-22-3_S10_HugePhage_Circular_26_80_closed_137</t>
  </si>
  <si>
    <t>K07496</t>
  </si>
  <si>
    <t>putative transposase</t>
  </si>
  <si>
    <t>PHAGE-A1--js4906-22-3_S10_HugePhage_Circular_26_80_closed_153</t>
  </si>
  <si>
    <t>Baseplate hub subunit</t>
  </si>
  <si>
    <t>PHAGE-A1--js4906-22-3_S10_HugePhage_Circular_26_80_closed_163</t>
  </si>
  <si>
    <t>K11294</t>
  </si>
  <si>
    <t>NCL, NSR1</t>
  </si>
  <si>
    <t>Prohead protease</t>
  </si>
  <si>
    <t>PHAGE-A1--js4906-22-3_S10_HugePhage_Circular_26_80_closed_171</t>
  </si>
  <si>
    <t>PHAGE-A1--js4906-22-3_S10_HugePhage_Circular_26_80_closed_178</t>
  </si>
  <si>
    <t>K02518</t>
  </si>
  <si>
    <t>infA</t>
  </si>
  <si>
    <t>translation initiation factor IF-1</t>
  </si>
  <si>
    <t>PHAGE-A1--js4906-22-3_S10_HugePhage_Circular_26_80_closed_186</t>
  </si>
  <si>
    <t>K18942</t>
  </si>
  <si>
    <t>gp43</t>
  </si>
  <si>
    <t>DNA polymerase [EC:2.7.7.7]</t>
  </si>
  <si>
    <t>PHAGE-A1--js4906-22-3_S10_HugePhage_Circular_26_80_closed_187</t>
  </si>
  <si>
    <t>PHAGE-A1--js4906-22-3_S10_HugePhage_Circular_26_80_closed_192</t>
  </si>
  <si>
    <t>K03462</t>
  </si>
  <si>
    <t>NAMPT</t>
  </si>
  <si>
    <t>nicotinamide phosphoribosyltransferase [EC:2.4.2.12]</t>
  </si>
  <si>
    <t>PHAGE-A1--js4906-22-3_S10_HugePhage_Circular_26_80_closed_194</t>
  </si>
  <si>
    <t>PHAGE-A1--js4906-22-3_S10_HugePhage_Circular_26_80_closed_199</t>
  </si>
  <si>
    <t>K03086</t>
  </si>
  <si>
    <t>SIG1, rpoD</t>
  </si>
  <si>
    <t>RNA polymerase primary sigma factor</t>
  </si>
  <si>
    <t>PHAGE-A1--js4906-22-3_S10_HugePhage_Circular_26_80_closed_208</t>
  </si>
  <si>
    <t>Portal vortex protein</t>
  </si>
  <si>
    <t>PHAGE-A1--js4906-22-3_S10_HugePhage_Circular_26_80_closed_217</t>
  </si>
  <si>
    <t>K01938</t>
  </si>
  <si>
    <t>fhs</t>
  </si>
  <si>
    <t>formate--tetrahydrofolate ligase [EC:6.3.4.3]</t>
  </si>
  <si>
    <t>PHAGE-A1--js4906-22-3_S10_HugePhage_Circular_26_80_closed_223</t>
  </si>
  <si>
    <t>K07270</t>
  </si>
  <si>
    <t>glycosyl transferase, family 25</t>
  </si>
  <si>
    <t>PHAGE-A1--js4906-22-3_S10_HugePhage_Circular_26_80_closed_226</t>
  </si>
  <si>
    <t>K03686</t>
  </si>
  <si>
    <t>dnaJ</t>
  </si>
  <si>
    <t>molecular chaperone DnaJ</t>
  </si>
  <si>
    <t>PHAGE-A1--js4906-22-3_S10_HugePhage_Circular_26_80_closed_227</t>
  </si>
  <si>
    <t>K04043</t>
  </si>
  <si>
    <t>dnaK</t>
  </si>
  <si>
    <t>molecular chaperone DnaK</t>
  </si>
  <si>
    <t>RNA degradation</t>
  </si>
  <si>
    <t>PHAGE-A1--js4906-22-3_S10_HugePhage_Circular_26_80_closed_240</t>
  </si>
  <si>
    <t>K18962</t>
  </si>
  <si>
    <t>rnlB</t>
  </si>
  <si>
    <t>T4 RNA ligase 2 [EC:6.5.1.3]</t>
  </si>
  <si>
    <t>PHAGE-A1--js4906-22-3_S10_HugePhage_Circular_26_80_closed_246</t>
  </si>
  <si>
    <t>K18959</t>
  </si>
  <si>
    <t>UvsW</t>
  </si>
  <si>
    <t>TP-dependent DNA helicase UvsW [EC:3.6.4.12]</t>
  </si>
  <si>
    <t>PHAGE-A1--js4906-22-3_S10_HugePhage_Circular_26_80_closed_259</t>
  </si>
  <si>
    <t>Baseplate wedge initiator</t>
  </si>
  <si>
    <t>PHAGE-A1--js4906-22-3_S10_HugePhage_Circular_26_80_closed_260</t>
  </si>
  <si>
    <t>Baseplate wedge protein</t>
  </si>
  <si>
    <t>PHAGE-A1--js4906-22-3_S10_HugePhage_Circular_26_80_closed_261</t>
  </si>
  <si>
    <t>K06903</t>
  </si>
  <si>
    <t>PHAGE-A1--js4906-22-3_S10_HugePhage_Circular_26_80_closed_266</t>
  </si>
  <si>
    <t>K04794</t>
  </si>
  <si>
    <t>PTH2</t>
  </si>
  <si>
    <t>peptidyl-tRNA hydrolase, PTH2 family [EC:3.1.1.29]</t>
  </si>
  <si>
    <t>PHAGE-A1--js4906-22-3_S10_HugePhage_Circular_26_80_closed_270</t>
  </si>
  <si>
    <t>PHAGE-A1--js4906-22-3_S10_HugePhage_Circular_26_80_closed_273</t>
  </si>
  <si>
    <t>K18944</t>
  </si>
  <si>
    <t>gp44</t>
  </si>
  <si>
    <t>sliding clamp loader subunit</t>
  </si>
  <si>
    <t>PHAGE-A1--js4906-22-3_S10_HugePhage_Circular_26_80_closed_275</t>
  </si>
  <si>
    <t>PHAGE-A1--js4906-22-3_S10_HugePhage_Circular_26_80_closed_278</t>
  </si>
  <si>
    <t>K03088</t>
  </si>
  <si>
    <t>SIG3.2, rpoE</t>
  </si>
  <si>
    <t>RNA polymerase sigma-70 factor, ECF subfamily</t>
  </si>
  <si>
    <t>PHAGE-A1--js4906-22-3_S10_HugePhage_Circular_26_80_closed_310</t>
  </si>
  <si>
    <t>K03722</t>
  </si>
  <si>
    <t>dinG</t>
  </si>
  <si>
    <t>ATP-dependent DNA helicase DinG [EC:3.6.4.12]</t>
  </si>
  <si>
    <t>PHAGE-A1--js4906-22-3_S10_HugePhage_Circular_26_80_closed_323</t>
  </si>
  <si>
    <t>K09935</t>
  </si>
  <si>
    <t>PHAGE-A1--js4906-22-3_S10_HugePhage_Circular_26_80_closed_336</t>
  </si>
  <si>
    <t>K01972</t>
  </si>
  <si>
    <t>E6.5.1.2, ligA, ligB</t>
  </si>
  <si>
    <t>DNA ligase (NAD+) [EC:6.5.1.2]</t>
  </si>
  <si>
    <t>Base excision repair; DNA replication; Mismatch repair; Nucleotide excision repair</t>
  </si>
  <si>
    <t>PHAGE-A1--js4906-22-3_S10_HugePhage_Circular_26_80_closed_344</t>
  </si>
  <si>
    <t>K03284</t>
  </si>
  <si>
    <t>corA</t>
  </si>
  <si>
    <t>magnesium transporter</t>
  </si>
  <si>
    <t>PHAGE-A1--js4906-22-3_S10_HugePhage_Circular_26_80_closed_348</t>
  </si>
  <si>
    <t>K09117</t>
  </si>
  <si>
    <t>PHAGE-A1--js4906-22-3_S10_HugePhage_Circular_26_80_closed_349</t>
  </si>
  <si>
    <t>PHAGE-A1--js4906-22-3_S10_HugePhage_Circular_26_80_closed_359</t>
  </si>
  <si>
    <t>K01448</t>
  </si>
  <si>
    <t>E3.5.1.28B, amiA, amiB, amiC</t>
  </si>
  <si>
    <t>N-acetylmuramoyl-L-alanine amidase [EC:3.5.1.28]</t>
  </si>
  <si>
    <t>PHAGE-A1--js4906-22-3_S10_HugePhage_Circular_26_80_closed_362</t>
  </si>
  <si>
    <t>Terminase large subunit</t>
  </si>
  <si>
    <t>PHAGE-A1--js4906-22-3_S10_HugePhage_Circular_26_80_closed_365</t>
  </si>
  <si>
    <t>K01786</t>
  </si>
  <si>
    <t>araD</t>
  </si>
  <si>
    <t>L-ribulose-5-phosphate 4-epimerase [EC:5.1.3.4]</t>
  </si>
  <si>
    <t>Pentose and glucuronate interconversions</t>
  </si>
  <si>
    <t>PHAGE-A1--js4906-22-3_S10_HugePhage_Circular_26_80_closed_370</t>
  </si>
  <si>
    <t>K02051</t>
  </si>
  <si>
    <t>ABC.SN.S</t>
  </si>
  <si>
    <t>NitT/TauT family transport system substrate-binding protein</t>
  </si>
  <si>
    <t>PHAGE-A1--js4906-22-3_S10_HugePhage_Circular_26_80_closed_372</t>
  </si>
  <si>
    <t>K02050</t>
  </si>
  <si>
    <t>ABC.SN.P</t>
  </si>
  <si>
    <t>NitT/TauT family transport system permease protein</t>
  </si>
  <si>
    <t>PHAGE-A1--js4906-22-3_S10_HugePhage_Circular_26_80_closed_373</t>
  </si>
  <si>
    <t>K02049</t>
  </si>
  <si>
    <t>ABC.SN.A</t>
  </si>
  <si>
    <t>NitT/TauT family transport system ATP-binding protein</t>
  </si>
  <si>
    <t>PHAGE-A1--js4906-22-3_S10_HugePhage_Circular_26_80_closed_378</t>
  </si>
  <si>
    <t>K09228</t>
  </si>
  <si>
    <t>KRAB</t>
  </si>
  <si>
    <t>KRAB domain-containing zinc finger protein</t>
  </si>
  <si>
    <t>PHAGE-A1--js4906-22-3_S10_HugePhage_Circular_26_80_closed_379</t>
  </si>
  <si>
    <t>K02836</t>
  </si>
  <si>
    <t>prfB</t>
  </si>
  <si>
    <t>peptide chain release factor 2</t>
  </si>
  <si>
    <t>PHAGE-A1--js4906-22-3_S10_HugePhage_Circular_26_80_closed_392</t>
  </si>
  <si>
    <t>K07117</t>
  </si>
  <si>
    <t>COG: COG2940</t>
  </si>
  <si>
    <t>PHAGE-A1--js4906-22-3_S10_HugePhage_Circular_26_80_closed_397</t>
  </si>
  <si>
    <t>K06223</t>
  </si>
  <si>
    <t>dam</t>
  </si>
  <si>
    <t>DNA adenine methylase [EC:2.1.1.72]</t>
  </si>
  <si>
    <t>Mismatch repair</t>
  </si>
  <si>
    <t>PHAGE-A1--js4906-22-3_S10_HugePhage_Circular_26_80_closed_401</t>
  </si>
  <si>
    <t>K00974</t>
  </si>
  <si>
    <t>cca</t>
  </si>
  <si>
    <t>tRNA nucleotidyltransferase (CCA-adding enzyme) [EC:2.7.7.72 3.1.3.- 3.1.4.-]</t>
  </si>
  <si>
    <t>RNA transport</t>
  </si>
  <si>
    <t>PHAGE-A1--js4906-22-3_S10_HugePhage_Circular_26_80_closed_418</t>
  </si>
  <si>
    <t>K01520</t>
  </si>
  <si>
    <t>dut, DUT</t>
  </si>
  <si>
    <t>dUTP pyrophosphatase [EC:3.6.1.23]</t>
  </si>
  <si>
    <t>Pyrimidine metabolism</t>
  </si>
  <si>
    <t>PHAGE-A1--js4906-22-3_S10_HugePhage_Circular_26_80_closed_419</t>
  </si>
  <si>
    <t>K03574</t>
  </si>
  <si>
    <t>mutT, NUDT15, MTH2</t>
  </si>
  <si>
    <t>8-oxo-dGTP diphosphatase [EC:3.6.1.55]</t>
  </si>
  <si>
    <t>PHAGE-A1--js4906-22-3_S10_HugePhage_Circular_26_80_closed_422</t>
  </si>
  <si>
    <t>K07076</t>
  </si>
  <si>
    <t>COG: COG1708</t>
  </si>
  <si>
    <t>PHAGE-A1--js4906-22-3_S10_HugePhage_Circular_26_80_closed_423</t>
  </si>
  <si>
    <t>K03286</t>
  </si>
  <si>
    <t>TC.OOP</t>
  </si>
  <si>
    <t>OmpA-OmpF porin, OOP family</t>
  </si>
  <si>
    <t>PHAGE-A1--js4906-22-3_S10_HugePhage_Circular_26_80_closed_427</t>
  </si>
  <si>
    <t>K00510</t>
  </si>
  <si>
    <t>HMOX, hmuO, ho</t>
  </si>
  <si>
    <t>heme oxygenase [EC:1.14.99.3]</t>
  </si>
  <si>
    <t>Porphyrin and chlorophyll metabolism</t>
  </si>
  <si>
    <t>PHAGE-A1--js4906-22-3_S10_HugePhage_Circular_26_80_closed_429</t>
  </si>
  <si>
    <t>K00364</t>
  </si>
  <si>
    <t>E1.7.1.7, guaC</t>
  </si>
  <si>
    <t>GMP reductase [EC:1.7.1.7]</t>
  </si>
  <si>
    <t>Purine metabolism</t>
  </si>
  <si>
    <t>PHAGE-A1--js4906-22-3_S10_HugePhage_Circular_26_80_closed_430</t>
  </si>
  <si>
    <t>K13665</t>
  </si>
  <si>
    <t>gumL</t>
  </si>
  <si>
    <t>pyruvyltransferase</t>
  </si>
  <si>
    <t>PHAGE-A1--js4906-22-3_S10_HugePhage_Circular_26_80_closed_435</t>
  </si>
  <si>
    <t>K07458</t>
  </si>
  <si>
    <t>vsr</t>
  </si>
  <si>
    <t>DNA mismatch endonuclease, patch repair protein [EC:3.1.-.-]</t>
  </si>
  <si>
    <t>PHAGE-A1--js4906-22-3_S10_HugePhage_Circular_26_80_closed_441</t>
  </si>
  <si>
    <t>K03671</t>
  </si>
  <si>
    <t>trxA</t>
  </si>
  <si>
    <t>thioredoxin 1</t>
  </si>
  <si>
    <t>PHAGE-A1--js4906-22-3_S10_HugePhage_Circular_26_80_closed_443</t>
  </si>
  <si>
    <t>K07386</t>
  </si>
  <si>
    <t>pepO</t>
  </si>
  <si>
    <t>putative endopeptidase [EC:3.4.24.-]</t>
  </si>
  <si>
    <t>PHAGE-A1--js4906-22-3_S10_HugePhage_Circular_26_80_closed_453</t>
  </si>
  <si>
    <t>K02945</t>
  </si>
  <si>
    <t>RP-S1, rpsA</t>
  </si>
  <si>
    <t>small subunit ribosomal protein S1</t>
  </si>
  <si>
    <t>Ribosome</t>
  </si>
  <si>
    <t>PHAGE-A1--js4906-22-3_S10_HugePhage_Circular_26_80_closed_456</t>
  </si>
  <si>
    <t>K10761</t>
  </si>
  <si>
    <t>THG1</t>
  </si>
  <si>
    <t>tRNA(His) guanylyltransferase [EC:2.7.7.79]</t>
  </si>
  <si>
    <t>PHAGE-A1--js4906-22-3_S10_HugePhage_Circular_26_80_closed_457</t>
  </si>
  <si>
    <t>K18947</t>
  </si>
  <si>
    <t>gp41</t>
  </si>
  <si>
    <t>ATP-dependent helicase</t>
  </si>
  <si>
    <t>PHAGE-A1--js4906-22-3_S10_HugePhage_Circular_26_80_closed_464</t>
  </si>
  <si>
    <t>K07313</t>
  </si>
  <si>
    <t>pphA</t>
  </si>
  <si>
    <t>serine/threonine protein phosphatase 1 [EC:3.1.3.16]</t>
  </si>
  <si>
    <t>PHAGE-A1--js4906-22-3_S10_HugePhage_Circular_26_80_closed_469</t>
  </si>
  <si>
    <t>K04079</t>
  </si>
  <si>
    <t>htpG, HSP90A</t>
  </si>
  <si>
    <t>molecular chaperone HtpG</t>
  </si>
  <si>
    <t>Protein processing in endoplasmic reticulum; PI3K-Akt signaling pathway</t>
  </si>
  <si>
    <t>PHAGE-A1--js4906-22-3_S10_HugePhage_Circular_26_80_closed_479</t>
  </si>
  <si>
    <t>K00527</t>
  </si>
  <si>
    <t>nrdD</t>
  </si>
  <si>
    <t>ribonucleoside-triphosphate reductase [EC:1.17.4.2]</t>
  </si>
  <si>
    <t>Purine metabolism; Pyrimidine metabolism</t>
  </si>
  <si>
    <t>PHAGE-A1--js4906-22-3_S10_HugePhage_Circular_26_80_closed_481</t>
  </si>
  <si>
    <t>PHAGE-A1--js4906-22-3_S10_HugePhage_Circular_26_80_closed_482</t>
  </si>
  <si>
    <t>K07451</t>
  </si>
  <si>
    <t>mcrA</t>
  </si>
  <si>
    <t>5-methylcytosine-specific restriction enzyme A [EC:3.1.21.-]</t>
  </si>
  <si>
    <t>PHAGE-A1--js4906-22-3_S10_HugePhage_Circular_26_80_closed_485</t>
  </si>
  <si>
    <t>K07463</t>
  </si>
  <si>
    <t>archaea-specific RecJ-like exonuclease</t>
  </si>
  <si>
    <t>PHAGE-A1--js4906-22-3_S10_HugePhage_Circular_26_80_closed_495</t>
  </si>
  <si>
    <t>PHAGE-A1--js4906-22-3_S10_HugePhage_Circular_26_80_closed_502</t>
  </si>
  <si>
    <t>K01923</t>
  </si>
  <si>
    <t>purC</t>
  </si>
  <si>
    <t>phosphoribosylaminoimidazole-succinocarboxamide synthase [EC:6.3.2.6]</t>
  </si>
  <si>
    <t>PHAGE-A1--js4906-22-3_S10_HugePhage_Circular_26_80_closed_503</t>
  </si>
  <si>
    <t>K00954</t>
  </si>
  <si>
    <t>E2.7.7.3A, coaD, kdtB</t>
  </si>
  <si>
    <t>pantetheine-phosphate adenylyltransferase [EC:2.7.7.3]</t>
  </si>
  <si>
    <t>Pantothenate and CoA biosynthesis</t>
  </si>
  <si>
    <t>PHAGE-A1--js4906-22-3_S10_HugePhage_Circular_26_80_closed_504</t>
  </si>
  <si>
    <t>K02428</t>
  </si>
  <si>
    <t>rdgB</t>
  </si>
  <si>
    <t>XTP/dITP diphosphohydrolase [EC:3.6.1.66]</t>
  </si>
  <si>
    <t>PHAGE-A1--js4906-22-3_S10_HugePhage_Circular_26_80_closed_506</t>
  </si>
  <si>
    <t>K00765</t>
  </si>
  <si>
    <t>hisG</t>
  </si>
  <si>
    <t>ATP phosphoribosyltransferase [EC:2.4.2.17]</t>
  </si>
  <si>
    <t>Histidine metabolism</t>
  </si>
  <si>
    <t>PHAGE-A1--js4906-22-3_S10_HugePhage_Circular_26_80_closed_524</t>
  </si>
  <si>
    <t>PHAGE-A1--js4906-22-3_S10_HugePhage_Circular_26_80_closed_527</t>
  </si>
  <si>
    <t>PHAGE-A1--js4906-22-3_S10_HugePhage_Circular_26_80_closed_532</t>
  </si>
  <si>
    <t>K01493</t>
  </si>
  <si>
    <t>comEB</t>
  </si>
  <si>
    <t>dCMP deaminase [EC:3.5.4.12]</t>
  </si>
  <si>
    <t>PHAGE-A1--js4906-22-3_S10_HugePhage_Circular_26_80_closed_537</t>
  </si>
  <si>
    <t>K03664</t>
  </si>
  <si>
    <t>smpB</t>
  </si>
  <si>
    <t>SsrA-binding protein</t>
  </si>
  <si>
    <t>PHAGE-A1--js4906-22-3_S10_HugePhage_Circular_26_80_closed_553</t>
  </si>
  <si>
    <t>K03553</t>
  </si>
  <si>
    <t>recA</t>
  </si>
  <si>
    <t>recombination protein RecA</t>
  </si>
  <si>
    <t>Homologous recombination</t>
  </si>
  <si>
    <t>PHAGE-A1--js4906-22-3_S10_HugePhage_Circular_26_80_closed_555</t>
  </si>
  <si>
    <t>K18946</t>
  </si>
  <si>
    <t>gp32</t>
  </si>
  <si>
    <t>single-stranded DNA-binding protein</t>
  </si>
  <si>
    <t>PHAGE-A1--js4906-22-3_S10_HugePhage_Circular_26_80_closed_559</t>
  </si>
  <si>
    <t>PHAGE-A1--js4906-22-3_S10_HugePhage_Circular_26_80_closed_563</t>
  </si>
  <si>
    <t>K13998</t>
  </si>
  <si>
    <t>DHFR-TS</t>
  </si>
  <si>
    <t>dihydrofolate reductase / thymidylate synthase [EC:1.5.1.3 2.1.1.45]</t>
  </si>
  <si>
    <t>Pyrimidine metabolism; Folate biosynthesis; One carbon pool by folate</t>
  </si>
  <si>
    <t>PHAGE-A1--js4906-22-3_S10_HugePhage_Circular_26_80_closed_572</t>
  </si>
  <si>
    <t>K07074</t>
  </si>
  <si>
    <t>COG: COG3541</t>
  </si>
  <si>
    <t>RNA / TRANSLATION</t>
  </si>
  <si>
    <t>TRANSPORT</t>
  </si>
  <si>
    <t>HYPOTHETICAL</t>
  </si>
  <si>
    <t>CHAPERONE</t>
  </si>
  <si>
    <t>PROTEASE</t>
  </si>
  <si>
    <t>OTHER</t>
  </si>
  <si>
    <t>GCA</t>
  </si>
  <si>
    <t>TAA</t>
  </si>
  <si>
    <t>TAG</t>
  </si>
  <si>
    <t>TGA</t>
  </si>
  <si>
    <t>Start</t>
  </si>
  <si>
    <t xml:space="preserve">End </t>
  </si>
  <si>
    <t>aa</t>
  </si>
  <si>
    <t>Anticodon</t>
  </si>
  <si>
    <t>Score</t>
  </si>
  <si>
    <t>TOTAL</t>
  </si>
  <si>
    <t>Gene number</t>
  </si>
  <si>
    <t>Protein length</t>
  </si>
  <si>
    <t>Functional prediction</t>
  </si>
  <si>
    <t>Functional category</t>
  </si>
  <si>
    <t>COG: COG1708: DNA polymerase beta-like nucleotidyltransferase superfamily</t>
  </si>
  <si>
    <t>COG: COG3541: Predicted nucleotidyltransferase</t>
  </si>
  <si>
    <t>COG3628: Phage baseplate assembly protein W</t>
  </si>
  <si>
    <t>COG: COG2940: SET domain-containing protein (regulation?)</t>
  </si>
  <si>
    <t xml:space="preserve"> COG1708: DNA polymerase beta-like nucleotidyltransferase superfamily</t>
  </si>
  <si>
    <t>hypothetical protein (Uncharacterized protein YaaR)</t>
  </si>
  <si>
    <t>hypothetical protein (yhcB, possibly DUF1043 family inner membrane-anchored)</t>
  </si>
  <si>
    <t>hypothetical protein (DNA gyrase inhibitor YacG)</t>
  </si>
  <si>
    <t>hypothetical protein (possibly N-glycosidase YbiA)</t>
  </si>
  <si>
    <t>hypothetical protein (Uncharacterized protein YqeY)</t>
  </si>
  <si>
    <t>serine/threonine protein phosphatase 1 [EC:3.1.3.16]: removing the serine- or threonine-bound phosphate group from a wide range of phosphoproteins</t>
  </si>
  <si>
    <t>dCMP deaminase [EC:3.5.4.12]; dCMP to dUMP</t>
  </si>
  <si>
    <t>ATP-dependent DNA helicase UvsW [EC:3.6.4.12]</t>
  </si>
  <si>
    <t>Purine metabolism: CAIR to SAICAR</t>
  </si>
  <si>
    <t>XTP/dITP diphosphohydrolase [EC:3.6.1.66]: XTP to XMP</t>
  </si>
  <si>
    <t>dUTP pyrophosphatase [EC:3.6.1.23] dUTP to dUMP</t>
  </si>
  <si>
    <t>GMP reductase [EC:1.7.1.7] IMP to GMP</t>
  </si>
  <si>
    <t>ribonucleoside-triphosphate reductase [EC:1.17.4.2]: GTP to dGTP</t>
  </si>
  <si>
    <t>COFACTOR-RELATED</t>
  </si>
  <si>
    <t>NUCLEOTIDE RELATED:</t>
  </si>
  <si>
    <t>T4 RNA ligase 2 [EC:6.5.1.3]: sealing certain types of single-strand breaks in RNA</t>
  </si>
  <si>
    <t>molecular chaperone GrpE: the co-chaperone for DnaK</t>
  </si>
  <si>
    <t>molecular chaperone DnaJ: regulates Hsp70 heat shock</t>
  </si>
  <si>
    <t>molecular chaperone HtpG (Bacterial Stress-Responsive Hsp90)</t>
  </si>
  <si>
    <t>N-acetylmuramoyl-L-alanine amidase [EC:3.5.1.28]: peptidoglycan amidohydrolase</t>
  </si>
  <si>
    <t>STRUCTURAL PROTEINS and RELATED</t>
  </si>
  <si>
    <t>pyruvyltransferase (gumL transfers pyruvate to the terminal sugar of a side chain of xanthan gum)</t>
  </si>
  <si>
    <t>Reads</t>
  </si>
  <si>
    <t>Total Reads</t>
  </si>
  <si>
    <t xml:space="preserve">Reads at 100% </t>
  </si>
  <si>
    <t>Fraction at 100%</t>
  </si>
  <si>
    <t>Unmapped pairs</t>
  </si>
  <si>
    <t>Unmapped unpaired*</t>
  </si>
  <si>
    <t>B1 similar</t>
  </si>
  <si>
    <t>B2 similar</t>
  </si>
  <si>
    <t>B3 similar</t>
  </si>
  <si>
    <t>Left at end pairs</t>
  </si>
  <si>
    <t>Left at end unpaired</t>
  </si>
  <si>
    <t>Total unmapped</t>
  </si>
  <si>
    <t>Fraction unmapped#</t>
  </si>
  <si>
    <t>B4 similar</t>
  </si>
  <si>
    <t>Fraction mapping to any other genome</t>
  </si>
  <si>
    <t>B5 similar</t>
  </si>
  <si>
    <t>B6 similar</t>
  </si>
  <si>
    <t>B7 similar</t>
  </si>
  <si>
    <t># higher than the expected error rate of ~1%</t>
  </si>
  <si>
    <t>B7^</t>
  </si>
  <si>
    <t>B8 similar</t>
  </si>
  <si>
    <t>B9 similar</t>
  </si>
  <si>
    <t>B9^</t>
  </si>
  <si>
    <t>B4^</t>
  </si>
  <si>
    <t>B4 variant example:</t>
  </si>
  <si>
    <t>Var %</t>
  </si>
  <si>
    <t>* unplaced unpaired generally reads map throughout the genomes, mostly with one SNP</t>
  </si>
  <si>
    <t>A1:</t>
  </si>
  <si>
    <t>Type: Tyr       Anticodon: GTA at 33-35 (500115-500113) Score: 36.9</t>
  </si>
  <si>
    <t>Possible intron: 37-129 (500111-500019)</t>
  </si>
  <si>
    <t xml:space="preserve">         *    |    *    |    *    |    *    |    *    |    *    |    *    |    *    |    *    |    *    |    *    |    *    |    *    |    *    |    *    |    *    |   </t>
  </si>
  <si>
    <t>Seq: GGGAATATAGCTCGAAGGTCGAGCGAGAGACTGTATacaggaaacaacctgattaaattaaactacataatgctgttgggtatcatactttataaagtttaattggttcgaatccaatttatgtagctaATCTCTGGGCGTGGGTTCGATTCCCTCTATTCCCG</t>
  </si>
  <si>
    <t>Str: &gt;&gt;&gt;&gt;&gt;&gt;&gt;..&gt;&gt;&gt;&gt;.......&lt;&lt;&lt;&lt;.&gt;&gt;&gt;&gt;&gt;....................................................................................................&lt;&lt;&lt;&lt;&lt;....&gt;.&gt;&gt;&gt;.......&lt;&lt;&lt;.&lt;&lt;&lt;&lt;&lt;&lt;&lt;&lt;.</t>
  </si>
  <si>
    <t>&gt;A1_tRNA_Tyr_GTA_Intron_1:</t>
  </si>
  <si>
    <t>acaggaaacaacctgattaaattaaactacataatgctgttgggtatcatactttataaagtttaattggttcgaatccaatttatgtagcta</t>
  </si>
  <si>
    <t>no hit in rfam</t>
  </si>
  <si>
    <t>Type: Phe       Anticodon: GAA at 37-39 (496504-496502) Score: 26.5</t>
  </si>
  <si>
    <t>Possible intron: 41-119 (496500-496422)</t>
  </si>
  <si>
    <t xml:space="preserve">         *    |    *    |    *    |    *    |    *    |    *    |    *    |    *    |    *    |    *    |    *    |    *    |    *    |    *    |    *    |   </t>
  </si>
  <si>
    <t>Seq: GGACCTTGCGTATGGCTGGTgccTGTACGCTGGACTGAATtaacagagtaaactgtattaaatcaatctctataatattaatggttattattaatggttcgattccatttatagagacaATCCAGAGGTCGTGGTTCGATTCCACGAGGGTCCA</t>
  </si>
  <si>
    <t>Str: &gt;&gt;&gt;&gt;&gt;&gt;&gt;..&gt;&gt;&gt;&gt;...........&lt;&lt;&lt;&lt;.&gt;&gt;&gt;&gt;&gt;......................................................................................&lt;&lt;&lt;&lt;&lt;....&gt;&gt;&gt;&gt;&gt;.......&lt;&lt;&lt;&lt;&lt;&lt;&lt;&lt;&lt;&lt;&lt;&lt;.</t>
  </si>
  <si>
    <t>&gt;A1_tRNA_Phe_GAA_intron_2:</t>
  </si>
  <si>
    <t>taacagagtaaactgtattaaatcaatctctataatattaatggttattattaatggttcgattccatttatagagaca</t>
  </si>
  <si>
    <t>Type: Thr       Anticodon: TGT at 33-35 (492485-492483) Score: 60.3</t>
  </si>
  <si>
    <t>Possible intron: 37-150 (492481-492368)</t>
  </si>
  <si>
    <t xml:space="preserve">         *    |    *    |    *    |    *    |    *    |    *    |    *    |    *    |    *    |    *    |    *    |    *    |    *    |    *    |    *    |    *    |    *    |    *    |    *</t>
  </si>
  <si>
    <t>Seq: GCTCCGATAGCACAGTGGTAGTGCAGCTCACTTGTTtacaatcaataaagattgaaaaaaattaaactctatgtagcatagtggttaatgcaaaaatttaatgagaattaaatttataatatctgaagttcgtttcttcagcatagagcaATGAGCAGGtCGTTGGTTCGAATCCGACTCGGAGCT</t>
  </si>
  <si>
    <t>Str: &gt;&gt;&gt;&gt;&gt;&gt;&gt;..&gt;&gt;&gt;&gt;.......&lt;&lt;&lt;&lt;.&gt;&gt;&gt;&gt;&gt;.........................................................................................................................&lt;&lt;&lt;&lt;&lt;.....&gt;&gt;&gt;&gt;&gt;.......&lt;&lt;&lt;&lt;&lt;&lt;&lt;&lt;&lt;&lt;&lt;&lt;.</t>
  </si>
  <si>
    <t>&gt;A1_tRNA_Thr_TGT_intron_3:</t>
  </si>
  <si>
    <t>tacaatcaataaagattgaaaaaaattaaactctatgtagcatagtggttaatgcaaaaatttaatgagaattaaatttataatatctgaagttcgtttcttcagcatagagca</t>
  </si>
  <si>
    <t>31- 113 rfam found a tRNA but the intron is one nucleotide shorter based on the observed excision patterns, see Figure 8</t>
  </si>
  <si>
    <t xml:space="preserve">A2: </t>
  </si>
  <si>
    <t>Type: Tyr       Anticodon: GTA at 33-35 (417634-417632) Score: 35.7</t>
  </si>
  <si>
    <t>(499706-499543)</t>
  </si>
  <si>
    <t>Seq: GGGAATATAGCTCGAAGGTCGAGCAAGAGACTGTATacaggaaacaacctgattaaattaaactacataatgctgttgggtatcatactttataaagtttaattggttcgaatccaatttatgtagctaATCTCTGGGCGTGGGTTCGATTCCCTCTATTCCCG</t>
  </si>
  <si>
    <t>&gt;A2_tRNA_Tyr_GTA_intron_1:</t>
  </si>
  <si>
    <t>Type: Gly       Anticodon: TCC at 34-36 (33267-33269)   Score: 54.0</t>
  </si>
  <si>
    <t>(115274-115432)</t>
  </si>
  <si>
    <t xml:space="preserve">         *    |    *    |    *    |    *    |    *    |    *    |    *    |    *    |    *    |    *    |    *    |    *    |    *    |    *    |    *    |    *   </t>
  </si>
  <si>
    <t>Seq: GCGGGTATAGCACAATGGTtAGTGTGTCGGTCTTCCAtacaagaataaacttgtaaaattaaactatatgctaataataaatgtggtattataaaataagagttcgaatctcttgcatatagcaAACCGAAAaTGTCGGTTCGATTCCGATTACCCGCT</t>
  </si>
  <si>
    <t>Str: &gt;&gt;&gt;&gt;&gt;&gt;&gt;..&gt;&gt;&gt;&gt;........&lt;&lt;&lt;&lt;.&gt;&gt;&gt;&gt;&gt;..............................................................................................&lt;&lt;&lt;&lt;&lt;....&gt;&gt;&gt;&gt;&gt;.......&lt;&lt;&lt;&lt;&lt;&lt;&lt;&lt;&lt;&lt;&lt;&lt;.</t>
  </si>
  <si>
    <t>tacaagaataaacttgtaaaattaaactatatgctaataataaatgtggtattataaaataagagttcgaatctcttgcatatagca</t>
  </si>
  <si>
    <t>Type: Thr       Anticodon: TGT at 33-35 (409990-409988) Score: 60.3</t>
  </si>
  <si>
    <t>(492062-491877)</t>
  </si>
  <si>
    <t>&gt;A2_tRNA_Thr_TGT_intron_3</t>
  </si>
  <si>
    <t>Type: Phe       Anticodon: GAA at 37-39 (295-293)       Score: 26.5</t>
  </si>
  <si>
    <t>(496087-495934)</t>
  </si>
  <si>
    <t>&gt;A2_tRNA_Phe_GAA_intron_4</t>
  </si>
  <si>
    <t>Type: Tyr       Anticodon: GTA at 33-35 (465018-465016) Score: 35.7</t>
  </si>
  <si>
    <t>Possible intron: 37-129 (465014-464922)</t>
  </si>
  <si>
    <t>&gt;C1_tRNA_Tyr_GTA_intron_1:</t>
  </si>
  <si>
    <t>Type: Gly       Anticodon: TCC at 34-36 (88096-88098)   Score: 54.0</t>
  </si>
  <si>
    <t>Possible intron: 38-124 (88100-88186)</t>
  </si>
  <si>
    <r>
      <t>Seq: GCGGGTATAGCACAATGGTtAGTGTGTCGGTCTTCCA</t>
    </r>
    <r>
      <rPr>
        <sz val="12"/>
        <rFont val="Calibri"/>
        <family val="2"/>
        <scheme val="minor"/>
      </rPr>
      <t>tacaagaataaacttgtaaaattaaactatatgctaataataaatgtggtattataaaataagagttcgaatctcttgcatatagcaA</t>
    </r>
    <r>
      <rPr>
        <sz val="12"/>
        <color rgb="FF222222"/>
        <rFont val="Calibri"/>
        <family val="2"/>
        <scheme val="minor"/>
      </rPr>
      <t>ACCGAAAaTGTCGGTTCGATTCCGATTACCCGCT</t>
    </r>
  </si>
  <si>
    <t>&gt;C1_tRNA_Gly_TCC_intron_2:</t>
  </si>
  <si>
    <t>LD_Run2_11_scaffold_1318 - not found in C1 genome but this fragment alignss well and also contains Tyr Anticodon: GTA with intron</t>
  </si>
  <si>
    <t>Type: Phe       Anticodon: GAA at 37-39 (3334-3336)     Score: 26.5</t>
  </si>
  <si>
    <t>From another scaffold from the cholera impacted cohort but excised in the C1 genome</t>
  </si>
  <si>
    <t>LD_Run2_19_scaffold_7854.trna1 (148-333)        Length: 186 bp</t>
  </si>
  <si>
    <t>Type: Thr       Anticodon: TGT at 33-35 (180-182)       Score: 60.3</t>
  </si>
  <si>
    <t>Possible intron: 37-150 (184-297)</t>
  </si>
  <si>
    <t>Also identical in:</t>
  </si>
  <si>
    <t>LD_Run2_18_scaffold_1730</t>
  </si>
  <si>
    <t>Sequence of this intron is the same as that found in A1 and A2</t>
  </si>
  <si>
    <t>LD_Run2_12_scaffold_56</t>
  </si>
  <si>
    <t>LD_Run2_11_scaffold_1318</t>
  </si>
  <si>
    <t>LD_Run1_06_scaffold_89</t>
  </si>
  <si>
    <t>Type: Tyr       Anticodon: GTA at 35-37 (129740-129742) Score: 66.2</t>
  </si>
  <si>
    <t>Possible intron: 39-179 (129744-129884)</t>
  </si>
  <si>
    <t xml:space="preserve">         *    |    *    |    *    |    *    |    *    |    *    |    *    |    *    |    *    |    *    |    *    |    *    |    *    |    *    |    *    |    *    |    *    |    *    |    *    |    *    |</t>
  </si>
  <si>
    <t>Seq: GCTTCGATAGTTCAGTTGGTtAGAACGTCTGACTGTATacaggaaacaacctgattaaattaaactacataatgctgttaggtatcagacttgcggacgcaatattgatttataactattatagtaataaatctaaatcgctgaaagtttagttggttcgaatccaatttatgtagctaATCAGAAAGtCGTAGGTTCGAGTCCTACTCGAAGCG</t>
  </si>
  <si>
    <t>Str: &gt;&gt;&gt;&gt;&gt;&gt;&gt;..&gt;&gt;&gt;&gt;.........&lt;&lt;&lt;&lt;.&gt;&gt;&gt;&gt;&gt;....................................................................................................................................................&lt;&lt;&lt;&lt;&lt;.....&gt;&gt;&gt;&gt;&gt;.......&lt;&lt;&lt;&lt;&lt;&lt;&lt;&lt;&lt;&lt;&lt;&lt;.</t>
  </si>
  <si>
    <t>&gt;B1_tRNA_Tyr_GTA_intron_1:</t>
  </si>
  <si>
    <t>acaggaaacaacctgattaaattaaactacataatgctgttaggtatcagacttgcggacgcaatattgatttataactattatagtaataaatctaaatcgctgaaagtttagttggttcgaatccaatttatgtagcta</t>
  </si>
  <si>
    <t>PHAGE-B9--F01_SRR1747023_final.trna14 (129726-129940)   Length: 215 bp</t>
  </si>
  <si>
    <t>Type: Tyr       Anticodon: GTA at 35-37 (129760-129762) Score: 66.2</t>
  </si>
  <si>
    <t>Possible intron: 39-179 (129764-129904)</t>
  </si>
  <si>
    <t>&gt;B9_tRNA_Tyr_GTA_intron_1:</t>
  </si>
  <si>
    <t>Pig scaffolds</t>
  </si>
  <si>
    <t>pig_ID_934_F48_scaffold_42795.trna2 (3314-3129) Length: 186 bp</t>
  </si>
  <si>
    <t>Type: Thr       Anticodon: TGT at 33-35 (3282-3280)     Score: 60.3</t>
  </si>
  <si>
    <t>Possible intron: 37-150 (3278-3165)</t>
  </si>
  <si>
    <t>&gt;Pig_tRNA_Thr_TGT_intron:</t>
  </si>
  <si>
    <t>This intron is identical to those in A1, A2 and some cholera genome fragments</t>
  </si>
  <si>
    <t>pig_ID_943_F24_scaffold_6497.trna2 (441-594)    Length: 154 bp</t>
  </si>
  <si>
    <t>Type: Phe       Anticodon: GAA at 37-39 (477-479)       Score: 26.5</t>
  </si>
  <si>
    <t>Possible intron: 41-119 (481-559)</t>
  </si>
  <si>
    <t>&gt;Pig_tRNA_Phe_GAA_intron:</t>
  </si>
  <si>
    <t>this scaffold also has another tRNA with predicted intron but the intron is huge and the score is low (Type: Leu       Anticodon: TAA)</t>
  </si>
  <si>
    <t>This intron is related to those in A1 and A2, but much longer</t>
  </si>
  <si>
    <t>Arsenic impacted humans</t>
  </si>
  <si>
    <t xml:space="preserve">Sample </t>
  </si>
  <si>
    <t>20-2</t>
  </si>
  <si>
    <t>20-3</t>
  </si>
  <si>
    <t>20-4</t>
  </si>
  <si>
    <t>20-5</t>
  </si>
  <si>
    <t>22-2</t>
  </si>
  <si>
    <t>22-3</t>
  </si>
  <si>
    <t>Genomes</t>
  </si>
  <si>
    <t>Cholera cohort</t>
  </si>
  <si>
    <t>Hadza cohort</t>
  </si>
  <si>
    <t>22-4</t>
  </si>
  <si>
    <t>22-5</t>
  </si>
  <si>
    <t>Genomes NCBI accession</t>
  </si>
  <si>
    <t>Baboon cohort</t>
  </si>
  <si>
    <t>F01</t>
  </si>
  <si>
    <t>F02</t>
  </si>
  <si>
    <t xml:space="preserve">Pig farm sample set </t>
  </si>
  <si>
    <t>Indian children</t>
  </si>
  <si>
    <r>
      <rPr>
        <b/>
        <sz val="14"/>
        <color theme="1"/>
        <rFont val="Calibri"/>
        <family val="2"/>
        <scheme val="minor"/>
      </rPr>
      <t>Table S2B</t>
    </r>
    <r>
      <rPr>
        <sz val="14"/>
        <color theme="1"/>
        <rFont val="Calibri"/>
        <family val="2"/>
        <scheme val="minor"/>
      </rPr>
      <t>: tRNAs in the Lak phage genomes listed based on position in the genome.  Heavy black underlines indicate rearrangements to establish syntenous blocks</t>
    </r>
  </si>
  <si>
    <t>&gt;A2_tRNA_Gly_TCC_intron_2:</t>
  </si>
  <si>
    <t>&gt;Cholera_cohort_tRNA_Phe_GAA_intron_3</t>
  </si>
  <si>
    <t>&gt;Cholera_tRNA_Thr_TGT_intron_4</t>
  </si>
  <si>
    <t xml:space="preserve">tRNA intron sequences: </t>
  </si>
  <si>
    <t>Identical introns were found on three scaffolds from this cohort</t>
  </si>
  <si>
    <t>Type: Gly       Anticodon: TCC at 34-36 (230-228)       Score: 54.0</t>
  </si>
  <si>
    <t>Possible intron: 38-124 (226-140)</t>
  </si>
  <si>
    <t>pig_ID_445_F35_scaffold_85796</t>
  </si>
  <si>
    <t>&gt;Pig_tRNA_Gly_TCC_intron</t>
  </si>
  <si>
    <t>JGI largest putatively circularized phage genome</t>
  </si>
  <si>
    <t>JGI.trna6 (107884-107989)       Length: 106 bp</t>
  </si>
  <si>
    <t>Type: Asn       Anticodon: ATT at 34-36 (107917-107919) Score: 56.5</t>
  </si>
  <si>
    <t>Possible intron: 38-60 (107921-107943)</t>
  </si>
  <si>
    <t xml:space="preserve">         *    |    *    |    *    |    *    |    *    |    *    |    *    |    *    |    *    |    *    |    *</t>
  </si>
  <si>
    <t>Seq: GGCCAAGTGGCGGAATGGCaGACGCTAGGGACTATTGgttagacagccaaatgcaataaaATCCCTTGCCCGTTAGGGCGTGTGGGTTCGACTCCCACCTTGGTCA</t>
  </si>
  <si>
    <t>Str: &gt;&gt;&gt;&gt;&gt;&gt;&gt;..&gt;&gt;&gt;..........&lt;&lt;&lt;.&gt;&gt;&gt;&gt;&gt;..............................&lt;&lt;&lt;&lt;&lt;.&gt;&gt;&gt;&gt;....&lt;&lt;&lt;&lt;..&gt;&gt;&gt;&gt;&gt;.......&lt;&lt;&lt;&lt;&lt;&lt;&lt;&lt;&lt;&lt;&lt;&lt;.</t>
  </si>
  <si>
    <t>JGI.trna8 (113934-114057)       Length: 124 bp</t>
  </si>
  <si>
    <t>Type: Val       Anticodon: TAC at 33-35 (113966-113968) Score: 42.6</t>
  </si>
  <si>
    <t>Possible intron: 37-88 (113970-114021)</t>
  </si>
  <si>
    <t xml:space="preserve">         *    |    *    |    *    |    *    |    *    |    *    |    *    |    *    |    *    |    *    |    *    |    *    |   </t>
  </si>
  <si>
    <t>Seq: GGCCGAATAGTCTAACGGTACGACGGTAGAATTACGttatgtggctttggctgaaaatgccgatattatagtttccatataccctctaATCTACAGGtGGTGGGTTCAATTCCCCCTTCGGCCA</t>
  </si>
  <si>
    <t>Str: &gt;&gt;&gt;&gt;&gt;&gt;&gt;..&gt;&gt;&gt;.........&lt;&lt;&lt;.&gt;&gt;&gt;&gt;&gt;...........................................................&lt;&lt;&lt;&lt;&lt;.....&gt;.&gt;&gt;&gt;.......&lt;&lt;&lt;.&lt;&lt;&lt;&lt;&lt;&lt;&lt;&lt;.</t>
  </si>
  <si>
    <t>JGI.trna9 (248421-248553)       Length: 133 bp</t>
  </si>
  <si>
    <t>Type: Met       Anticodon: CAT at 94-96 (248514-248516) Score: 38.1</t>
  </si>
  <si>
    <t xml:space="preserve">         *    |    *    |    *    |    *    |    *    |    *    |    *    |    *    |    *    |    *    |    *    |    *    |    *    |  </t>
  </si>
  <si>
    <t>Seq: GCCAAGGTAGTCTAaaaaactattagttacagtgacttagacaagtaattgtctccaatggttgtaacttacaaACAGGTAAGACGTTATCCTCATAAGGTAAAGTtTGTTGGTTCAAATCCAACCCTTGGCA</t>
  </si>
  <si>
    <t>Str: &gt;&gt;&gt;&gt;&gt;&gt;&gt;..&gt;&gt;&gt;&gt;....................................................................&lt;&lt;&lt;&lt;.&gt;&gt;&gt;&gt;&gt;.......&lt;&lt;&lt;&lt;&lt;.....&gt;&gt;&gt;&gt;&gt;.......&lt;&lt;&lt;&lt;&lt;&lt;&lt;&lt;&lt;&lt;&lt;&lt;.</t>
  </si>
  <si>
    <t>possible intron?</t>
  </si>
  <si>
    <t>JGI.trna35 (272242-272389)      Length: 148 bp</t>
  </si>
  <si>
    <t>Type: Leu       Anticodon: TAA at 34-36 (272275-272277) Score: 38.9</t>
  </si>
  <si>
    <t>Possible intron: 38-113 (272279-272354)</t>
  </si>
  <si>
    <t xml:space="preserve">         *    |    *    |    *    |    *    |    *    |    *    |    *    |    *    |    *    |    *    |    *    |    *    |    *    |    *    |    *  </t>
  </si>
  <si>
    <t>Seq: GGGCTTGTACGTCAATGGTaAGACTTCGTGCTTTAAGccgatacatggagtcaataggcgtagctaacctatctttgtccatgatgaatgctagacattcttcaggcaggaacTGCACGAAaAGCGGGTTCGATTCCCGCCTAGCCCA</t>
  </si>
  <si>
    <t>Str: &gt;&gt;&gt;&gt;&gt;.&gt;...&gt;&gt;&gt;........&lt;&lt;&lt;..&gt;&gt;&gt;&gt;&gt;...................................................................................&lt;&lt;&lt;&lt;&lt;....&gt;&gt;&gt;&gt;&gt;.......&lt;&lt;&lt;&lt;&lt;&lt;.&lt;&lt;&lt;&lt;&lt;.</t>
  </si>
  <si>
    <t>As many as six unknown sequences recognized as possible tRNAs by tRNA scan appear to have introns based on the bacterial prediction.  These were not all similarly recognized using the eukaryotic implementation, which can approximately excise introns.</t>
  </si>
  <si>
    <t>F03</t>
  </si>
  <si>
    <t>F04</t>
  </si>
  <si>
    <t>M09</t>
  </si>
  <si>
    <t>F11</t>
  </si>
  <si>
    <t>F16</t>
  </si>
  <si>
    <t>F18</t>
  </si>
  <si>
    <t>F22</t>
  </si>
  <si>
    <t>F30</t>
  </si>
  <si>
    <t>Baboon Sum relateness</t>
  </si>
  <si>
    <t>B-Lak Sum relateness</t>
  </si>
  <si>
    <t>Correlation:</t>
  </si>
  <si>
    <t>Test for correlation : are the phage of more highly related baboons more closely related</t>
  </si>
  <si>
    <t>A.</t>
  </si>
  <si>
    <t>B.</t>
  </si>
  <si>
    <t>C.</t>
  </si>
  <si>
    <t>D.</t>
  </si>
  <si>
    <r>
      <rPr>
        <b/>
        <sz val="12"/>
        <color theme="1"/>
        <rFont val="Calibri"/>
        <family val="2"/>
        <charset val="204"/>
        <scheme val="minor"/>
      </rPr>
      <t>Table S3</t>
    </r>
    <r>
      <rPr>
        <sz val="12"/>
        <color theme="1"/>
        <rFont val="Calibri"/>
        <family val="2"/>
        <charset val="204"/>
        <scheme val="minor"/>
      </rPr>
      <t xml:space="preserve"> </t>
    </r>
    <r>
      <rPr>
        <b/>
        <sz val="12"/>
        <color theme="1"/>
        <rFont val="Calibri"/>
        <family val="2"/>
        <charset val="204"/>
        <scheme val="minor"/>
      </rPr>
      <t>A.</t>
    </r>
    <r>
      <rPr>
        <sz val="12"/>
        <color theme="1"/>
        <rFont val="Calibri"/>
        <family val="2"/>
        <charset val="204"/>
        <scheme val="minor"/>
      </rPr>
      <t xml:space="preserve"> Lak phage ANI compared to A1, calculated over the aligned region shown in Figure 4B. </t>
    </r>
    <r>
      <rPr>
        <b/>
        <sz val="12"/>
        <color theme="1"/>
        <rFont val="Calibri"/>
        <family val="2"/>
        <charset val="204"/>
        <scheme val="minor"/>
      </rPr>
      <t>B.</t>
    </r>
    <r>
      <rPr>
        <sz val="12"/>
        <color theme="1"/>
        <rFont val="Calibri"/>
        <family val="2"/>
        <charset val="204"/>
        <scheme val="minor"/>
      </rPr>
      <t xml:space="preserve"> Lak phage ANI % over the full genome alignments. </t>
    </r>
    <r>
      <rPr>
        <b/>
        <sz val="12"/>
        <color theme="1"/>
        <rFont val="Calibri"/>
        <family val="2"/>
        <charset val="204"/>
        <scheme val="minor"/>
      </rPr>
      <t xml:space="preserve"> </t>
    </r>
  </si>
  <si>
    <t>^ contains an higher than normal frequency of unknown variant(s)</t>
  </si>
  <si>
    <t>Table S5:   A. Baboon pedigree scores, B. Grooming interactions, C. Proximity scores. Data from xxx. Based on A and information in Table S3, genetic relatedness of baboons does not predict relatedness of phage</t>
  </si>
  <si>
    <t>Table S4: Mapping of variant reads to other B-Lak genomes. For each dataset, reads not mapping perfectly were mapped first to the most closely related genomes</t>
  </si>
  <si>
    <t>Table S6  Introns in tRNAs of the megaphage:</t>
  </si>
  <si>
    <t>Table S7A: Listing of genes in the A1 Lak phage genome with a confident, moderately confident (purple functional prediction) or lower confidence (grey text) prediction. Structural proteins are listed in blue text.</t>
  </si>
  <si>
    <t>Table S7 B: genes with functional annotations from S7A sorted by function</t>
  </si>
  <si>
    <t>Lak present based on reads</t>
  </si>
  <si>
    <t>None</t>
  </si>
  <si>
    <t>NA</t>
  </si>
  <si>
    <t>YES</t>
  </si>
  <si>
    <t>A2 complete genome</t>
  </si>
  <si>
    <t>21-2</t>
  </si>
  <si>
    <t>21-3</t>
  </si>
  <si>
    <t>21-4</t>
  </si>
  <si>
    <t>21-5</t>
  </si>
  <si>
    <t>A1-I complete genome</t>
  </si>
  <si>
    <t>A1-II complete genome</t>
  </si>
  <si>
    <t>A1-III complete genome</t>
  </si>
  <si>
    <t>A1-IV complete genome</t>
  </si>
  <si>
    <t>23-2</t>
  </si>
  <si>
    <t>23-3</t>
  </si>
  <si>
    <t>23-4</t>
  </si>
  <si>
    <t>23-5</t>
  </si>
  <si>
    <t>24-2</t>
  </si>
  <si>
    <t>24-3</t>
  </si>
  <si>
    <t>24-4</t>
  </si>
  <si>
    <t>24-5</t>
  </si>
  <si>
    <t>25-2</t>
  </si>
  <si>
    <t>25-3</t>
  </si>
  <si>
    <t>25-4</t>
  </si>
  <si>
    <t>26-2</t>
  </si>
  <si>
    <t>26-3</t>
  </si>
  <si>
    <t>26-4</t>
  </si>
  <si>
    <t>26-5</t>
  </si>
  <si>
    <t>27-3</t>
  </si>
  <si>
    <t>27-4</t>
  </si>
  <si>
    <t>27-5</t>
  </si>
  <si>
    <t>28-2</t>
  </si>
  <si>
    <t>28-3</t>
  </si>
  <si>
    <t>28-4</t>
  </si>
  <si>
    <t>28-5</t>
  </si>
  <si>
    <t>29-2</t>
  </si>
  <si>
    <t>29-3</t>
  </si>
  <si>
    <t>29-4</t>
  </si>
  <si>
    <t>29-5</t>
  </si>
  <si>
    <t>CH_C00_001D1</t>
  </si>
  <si>
    <t>ERR866561</t>
  </si>
  <si>
    <t>CH_C00_006D1</t>
  </si>
  <si>
    <t>ERR866562</t>
  </si>
  <si>
    <t>CH_C00_029D1</t>
  </si>
  <si>
    <t>ERR866563</t>
  </si>
  <si>
    <t>CH_D00_001D1</t>
  </si>
  <si>
    <t>ERR866564</t>
  </si>
  <si>
    <t>CH_D00_005D1</t>
  </si>
  <si>
    <t>ERR866565</t>
  </si>
  <si>
    <t>CH_D00_028D1</t>
  </si>
  <si>
    <t>ERR866566</t>
  </si>
  <si>
    <t>Fragmented bin</t>
  </si>
  <si>
    <t>CH_F00_001D1</t>
  </si>
  <si>
    <t>ERR866567</t>
  </si>
  <si>
    <t>CH_F00_006D1</t>
  </si>
  <si>
    <t>ERR866568</t>
  </si>
  <si>
    <t>CH_F00_027D1</t>
  </si>
  <si>
    <t>ERR866569</t>
  </si>
  <si>
    <t>CH_J00_001D1</t>
  </si>
  <si>
    <t>ERR866570</t>
  </si>
  <si>
    <t>CH_J00_007D1</t>
  </si>
  <si>
    <t>ERR866571</t>
  </si>
  <si>
    <t>CH_J00_031D1</t>
  </si>
  <si>
    <t>ERR866572</t>
  </si>
  <si>
    <t>CH_X01_000D1</t>
  </si>
  <si>
    <t>ERR866573</t>
  </si>
  <si>
    <t>CH_X02_000D1</t>
  </si>
  <si>
    <t>ERR866574</t>
  </si>
  <si>
    <t>CH_X03_000D1</t>
  </si>
  <si>
    <t>ERR866575</t>
  </si>
  <si>
    <t>CH_X04_000D1</t>
  </si>
  <si>
    <t>ERR866576</t>
  </si>
  <si>
    <t>CH_X05_000D1</t>
  </si>
  <si>
    <t>ERR866577</t>
  </si>
  <si>
    <t>CH_X06_000D1</t>
  </si>
  <si>
    <t>ERR866578</t>
  </si>
  <si>
    <t>CH_X07_000D1</t>
  </si>
  <si>
    <t>ERR866579</t>
  </si>
  <si>
    <t>CH_X08_000D1</t>
  </si>
  <si>
    <t>ERR866580</t>
  </si>
  <si>
    <t>CH_X09_000D1</t>
  </si>
  <si>
    <t>ERR866581</t>
  </si>
  <si>
    <t>CH_X10_000D1</t>
  </si>
  <si>
    <t>ERR866582</t>
  </si>
  <si>
    <t>CH_A01_001D1</t>
  </si>
  <si>
    <t>ERR866583</t>
  </si>
  <si>
    <t>Contig</t>
  </si>
  <si>
    <t>CH_A02_001D1</t>
  </si>
  <si>
    <t>ERR866584</t>
  </si>
  <si>
    <t>C1 complete genome</t>
  </si>
  <si>
    <t>CH_A03_001D1</t>
  </si>
  <si>
    <t>ERR866585</t>
  </si>
  <si>
    <t>CH_B00_001D1</t>
  </si>
  <si>
    <t>ERR866586</t>
  </si>
  <si>
    <t>CH_B00_005D1</t>
  </si>
  <si>
    <t>ERR866587</t>
  </si>
  <si>
    <t>CH_B00_026D1</t>
  </si>
  <si>
    <t>ERR866588</t>
  </si>
  <si>
    <t>CH_C00_006D2</t>
  </si>
  <si>
    <t>ERR866589</t>
  </si>
  <si>
    <t>CH_D00_028D2</t>
  </si>
  <si>
    <t>ERR866590</t>
  </si>
  <si>
    <t>CH_D01_009D1</t>
  </si>
  <si>
    <t>ERR866591</t>
  </si>
  <si>
    <t>CH_D02_009D1</t>
  </si>
  <si>
    <t>ERR866592</t>
  </si>
  <si>
    <t>CH_E00_001D1</t>
  </si>
  <si>
    <t>ERR866593</t>
  </si>
  <si>
    <t>CH_E00_006D1</t>
  </si>
  <si>
    <t>ERR866594</t>
  </si>
  <si>
    <t>CH_E00_028D1</t>
  </si>
  <si>
    <t>ERR866595</t>
  </si>
  <si>
    <t>CH_E01_028D1</t>
  </si>
  <si>
    <t>ERR866596</t>
  </si>
  <si>
    <t>CH_F00_001D2</t>
  </si>
  <si>
    <t>ERR866597</t>
  </si>
  <si>
    <t>CH_G00_001D1</t>
  </si>
  <si>
    <t>ERR866598</t>
  </si>
  <si>
    <t>CH_G00_005D1</t>
  </si>
  <si>
    <t>ERR866599</t>
  </si>
  <si>
    <t>CH_G00_030D1</t>
  </si>
  <si>
    <t>ERR866600</t>
  </si>
  <si>
    <t>CH_G02_001D1</t>
  </si>
  <si>
    <t>ERR866601</t>
  </si>
  <si>
    <t>CH_H00_001D1</t>
  </si>
  <si>
    <t>ERR866602</t>
  </si>
  <si>
    <t>CH_H00_006D1</t>
  </si>
  <si>
    <t>ERR866603</t>
  </si>
  <si>
    <t>CH_H00_028D1</t>
  </si>
  <si>
    <t>ERR866604</t>
  </si>
  <si>
    <t>CH_I00_001D1</t>
  </si>
  <si>
    <t>ERR866605</t>
  </si>
  <si>
    <t>CH_I00_006D1</t>
  </si>
  <si>
    <t>ERR866606</t>
  </si>
  <si>
    <t>CH_I00_027D1</t>
  </si>
  <si>
    <t>ERR866607</t>
  </si>
  <si>
    <t>CH_J02_031D1</t>
  </si>
  <si>
    <t>ERR866608</t>
  </si>
  <si>
    <t>CH_M01_008D1</t>
  </si>
  <si>
    <t>ERR866609</t>
  </si>
  <si>
    <t>Second Cholera Cohort</t>
  </si>
  <si>
    <t>STL12-S75</t>
  </si>
  <si>
    <t>STL2-S70</t>
  </si>
  <si>
    <t>STL4-S71</t>
  </si>
  <si>
    <t>STL5-S72</t>
  </si>
  <si>
    <t>STL6-S73</t>
  </si>
  <si>
    <t>STL8-S74</t>
  </si>
  <si>
    <t>STL16-S76</t>
  </si>
  <si>
    <t>H1</t>
  </si>
  <si>
    <t>SRR1927149</t>
  </si>
  <si>
    <t>H2</t>
  </si>
  <si>
    <t>SRR1930133</t>
  </si>
  <si>
    <t>H3</t>
  </si>
  <si>
    <t>SRR1930145</t>
  </si>
  <si>
    <t>H4</t>
  </si>
  <si>
    <t>SRR1930149</t>
  </si>
  <si>
    <t>Partial bin</t>
  </si>
  <si>
    <t>H5</t>
  </si>
  <si>
    <t>SRR1930176</t>
  </si>
  <si>
    <t>H6</t>
  </si>
  <si>
    <t>SRR1930177</t>
  </si>
  <si>
    <t>H7</t>
  </si>
  <si>
    <t>SRR1930179</t>
  </si>
  <si>
    <t>H8</t>
  </si>
  <si>
    <t>SRR1930187</t>
  </si>
  <si>
    <t>H9</t>
  </si>
  <si>
    <t>SRR1930244</t>
  </si>
  <si>
    <t>H10</t>
  </si>
  <si>
    <t>SRR1929408</t>
  </si>
  <si>
    <t>H11</t>
  </si>
  <si>
    <t>SRR1929484</t>
  </si>
  <si>
    <t>H12</t>
  </si>
  <si>
    <t>SRR1929485</t>
  </si>
  <si>
    <t>H13</t>
  </si>
  <si>
    <t>SRR1929563</t>
  </si>
  <si>
    <t>H14</t>
  </si>
  <si>
    <t>SRR1930121</t>
  </si>
  <si>
    <t>H15</t>
  </si>
  <si>
    <t>SRR1929574</t>
  </si>
  <si>
    <t>H16</t>
  </si>
  <si>
    <t>SRR1930122</t>
  </si>
  <si>
    <t>H17</t>
  </si>
  <si>
    <t>SRR1930123</t>
  </si>
  <si>
    <t>H18</t>
  </si>
  <si>
    <t>SRR1930128</t>
  </si>
  <si>
    <t>H19</t>
  </si>
  <si>
    <t>SRR1930132</t>
  </si>
  <si>
    <t>H20</t>
  </si>
  <si>
    <t>SRR1930134</t>
  </si>
  <si>
    <t>H21</t>
  </si>
  <si>
    <t>SRR1930136</t>
  </si>
  <si>
    <t>H22</t>
  </si>
  <si>
    <t>SRR1930138</t>
  </si>
  <si>
    <t>H23</t>
  </si>
  <si>
    <t>SRR1930140</t>
  </si>
  <si>
    <t>H24</t>
  </si>
  <si>
    <t>SRR1930141</t>
  </si>
  <si>
    <t>H25</t>
  </si>
  <si>
    <t>SRR1930142</t>
  </si>
  <si>
    <t>H26</t>
  </si>
  <si>
    <t>SRR1930143</t>
  </si>
  <si>
    <t>H27</t>
  </si>
  <si>
    <t>SRR1930144</t>
  </si>
  <si>
    <t>SRR1747023</t>
  </si>
  <si>
    <t>B9 complete genome</t>
  </si>
  <si>
    <t>SRR1747024</t>
  </si>
  <si>
    <t>SRR1747025</t>
  </si>
  <si>
    <t>B2 complete genome</t>
  </si>
  <si>
    <t>SRR1747026</t>
  </si>
  <si>
    <t>B8 complete genome</t>
  </si>
  <si>
    <t>F05</t>
  </si>
  <si>
    <t>SRR1747027</t>
  </si>
  <si>
    <t>F06</t>
  </si>
  <si>
    <t>SRR1747028</t>
  </si>
  <si>
    <t>F07</t>
  </si>
  <si>
    <t>SRR1747033</t>
  </si>
  <si>
    <t>Draft genome</t>
  </si>
  <si>
    <t>F08</t>
  </si>
  <si>
    <t>SRR1747034</t>
  </si>
  <si>
    <t>F09</t>
  </si>
  <si>
    <t>SRR1747035</t>
  </si>
  <si>
    <t>F10</t>
  </si>
  <si>
    <t>SRR1747036</t>
  </si>
  <si>
    <t>SRR1747037</t>
  </si>
  <si>
    <t>F12</t>
  </si>
  <si>
    <t>SRR1747038</t>
  </si>
  <si>
    <t>F13</t>
  </si>
  <si>
    <t>SRR1747041</t>
  </si>
  <si>
    <t>F14</t>
  </si>
  <si>
    <t>SRR1747044</t>
  </si>
  <si>
    <t>F15</t>
  </si>
  <si>
    <t>SRR1747045</t>
  </si>
  <si>
    <t>SRR1747046</t>
  </si>
  <si>
    <t>B6 complete genome</t>
  </si>
  <si>
    <t>F17</t>
  </si>
  <si>
    <t>SRR1747047</t>
  </si>
  <si>
    <t>SRR1747049</t>
  </si>
  <si>
    <t>B5 complete genome</t>
  </si>
  <si>
    <t>F19</t>
  </si>
  <si>
    <t>SRR1747050</t>
  </si>
  <si>
    <t>F20</t>
  </si>
  <si>
    <t>SRR1747051</t>
  </si>
  <si>
    <t>F21</t>
  </si>
  <si>
    <t>SRR1747052</t>
  </si>
  <si>
    <t>SRR1747053</t>
  </si>
  <si>
    <t>B1 complete genome</t>
  </si>
  <si>
    <t>F23</t>
  </si>
  <si>
    <t>SRR1747054</t>
  </si>
  <si>
    <t>F24</t>
  </si>
  <si>
    <t>SRR1747055</t>
  </si>
  <si>
    <t>F25</t>
  </si>
  <si>
    <t>SRR1747056</t>
  </si>
  <si>
    <t>F26</t>
  </si>
  <si>
    <t>SRR1747057</t>
  </si>
  <si>
    <t>F27</t>
  </si>
  <si>
    <t>SRR1747059</t>
  </si>
  <si>
    <t>F28</t>
  </si>
  <si>
    <t>SRR1747060</t>
  </si>
  <si>
    <t>F29</t>
  </si>
  <si>
    <t>SRR1747062</t>
  </si>
  <si>
    <t>SRR1747064</t>
  </si>
  <si>
    <t>B4 complete genome</t>
  </si>
  <si>
    <t>F31</t>
  </si>
  <si>
    <t>SRR1747065</t>
  </si>
  <si>
    <t>M01</t>
  </si>
  <si>
    <t>SRR1747018</t>
  </si>
  <si>
    <t>M02</t>
  </si>
  <si>
    <t>SRR1747019</t>
  </si>
  <si>
    <t>M03</t>
  </si>
  <si>
    <t>SRR1747020</t>
  </si>
  <si>
    <t>M04</t>
  </si>
  <si>
    <t>SRR1747021</t>
  </si>
  <si>
    <t>M05</t>
  </si>
  <si>
    <t>SRR1747022</t>
  </si>
  <si>
    <t>M06</t>
  </si>
  <si>
    <t>SRR1747029</t>
  </si>
  <si>
    <t>M07</t>
  </si>
  <si>
    <t>SRR1747030</t>
  </si>
  <si>
    <t>M08</t>
  </si>
  <si>
    <t>SRR1747031</t>
  </si>
  <si>
    <t>SRR1747032</t>
  </si>
  <si>
    <t>B3 complete genome</t>
  </si>
  <si>
    <t>M10</t>
  </si>
  <si>
    <t>SRR1747039</t>
  </si>
  <si>
    <t>M11</t>
  </si>
  <si>
    <t>SRR1747040</t>
  </si>
  <si>
    <t>M12</t>
  </si>
  <si>
    <t>SRR1747042</t>
  </si>
  <si>
    <t>M13</t>
  </si>
  <si>
    <t>SRR1747043</t>
  </si>
  <si>
    <t>M14</t>
  </si>
  <si>
    <t>SRR1747048</t>
  </si>
  <si>
    <t>M15</t>
  </si>
  <si>
    <t>SRR1747058</t>
  </si>
  <si>
    <t>M16</t>
  </si>
  <si>
    <t>SRR1747061</t>
  </si>
  <si>
    <t>M17</t>
  </si>
  <si>
    <t>SRR1747063</t>
  </si>
  <si>
    <t>pig_ID_2354_O1</t>
  </si>
  <si>
    <t>ERR2597477</t>
  </si>
  <si>
    <t>pig_ID_1851_F11</t>
  </si>
  <si>
    <t>ERR2597423</t>
  </si>
  <si>
    <t>pig_ID_3053_F12</t>
  </si>
  <si>
    <t>ERR2597324</t>
  </si>
  <si>
    <t>pig_ID_885_F13</t>
  </si>
  <si>
    <t>ERR2597478</t>
  </si>
  <si>
    <t>pig_F14</t>
  </si>
  <si>
    <t>ERR2597325</t>
  </si>
  <si>
    <t>pig_ID_2809_F15</t>
  </si>
  <si>
    <t>ERR2597482</t>
  </si>
  <si>
    <t>pig_ID_2629_F16</t>
  </si>
  <si>
    <t>ERR2597483</t>
  </si>
  <si>
    <t>pig_ID_1901_F17</t>
  </si>
  <si>
    <t>ERR2597481</t>
  </si>
  <si>
    <t>pig_ID_3621_F18</t>
  </si>
  <si>
    <t>ERR2597479</t>
  </si>
  <si>
    <t>pig_ID_3635_F19</t>
  </si>
  <si>
    <t>ERR2597480</t>
  </si>
  <si>
    <t>pig_ID_3116_F20</t>
  </si>
  <si>
    <t>ERR2597485</t>
  </si>
  <si>
    <t>pig_ID_2934_F21</t>
  </si>
  <si>
    <t>ERR2597484</t>
  </si>
  <si>
    <t>pig_F23</t>
  </si>
  <si>
    <t>ERR2597486</t>
  </si>
  <si>
    <t>pig_ID_943_F24</t>
  </si>
  <si>
    <t>ERR2597372</t>
  </si>
  <si>
    <t>pig_ID_2946_F25</t>
  </si>
  <si>
    <t>ERR2597437</t>
  </si>
  <si>
    <t>Pig lak 8 fragments</t>
  </si>
  <si>
    <t>pig_ID_1698_F26</t>
  </si>
  <si>
    <t>ERR2597487</t>
  </si>
  <si>
    <t>pig_ID_372_F27</t>
  </si>
  <si>
    <t>ERR2597488</t>
  </si>
  <si>
    <t>Pig lak 3 fragments</t>
  </si>
  <si>
    <t>pig_F28</t>
  </si>
  <si>
    <t>ERR2597489</t>
  </si>
  <si>
    <t>pig_ID_3673_F29</t>
  </si>
  <si>
    <t>ERR2597327</t>
  </si>
  <si>
    <t>pig_ID_3334_F30</t>
  </si>
  <si>
    <t>ERR2597490</t>
  </si>
  <si>
    <t>pig_ID_2452_F31</t>
  </si>
  <si>
    <t>ERR2597417</t>
  </si>
  <si>
    <t>pig_ID_2938_F32</t>
  </si>
  <si>
    <t>ERR2597363</t>
  </si>
  <si>
    <t>Pig lak 7 fragments</t>
  </si>
  <si>
    <t>pig_ID_3630_F33</t>
  </si>
  <si>
    <t>ERR2597365</t>
  </si>
  <si>
    <t>pig_ID_445_F35</t>
  </si>
  <si>
    <t>ERR2597403</t>
  </si>
  <si>
    <t>pig_F39</t>
  </si>
  <si>
    <t>ERR2597450</t>
  </si>
  <si>
    <t>pig_ID_1851_F40_A1</t>
  </si>
  <si>
    <t>ERR2597494</t>
  </si>
  <si>
    <t>pig_ID_1851_F40_A2</t>
  </si>
  <si>
    <t>ERR2597386</t>
  </si>
  <si>
    <t>pig_ID_1851_F40_2</t>
  </si>
  <si>
    <t>ERR2597451</t>
  </si>
  <si>
    <t>pig_ID_1851_F40_2_B1</t>
  </si>
  <si>
    <t>ERR2597495</t>
  </si>
  <si>
    <t>pig_ID_1851_F40_2_B2</t>
  </si>
  <si>
    <t>ERR2597359</t>
  </si>
  <si>
    <t>pig_ID_885_F41</t>
  </si>
  <si>
    <t>ERR2597414</t>
  </si>
  <si>
    <t>pig_ID_2856_F42_A1</t>
  </si>
  <si>
    <t>ERR2597497</t>
  </si>
  <si>
    <t>pig_ID_2856_F42_A2</t>
  </si>
  <si>
    <t>ERR2597383</t>
  </si>
  <si>
    <t>pig_ID_2856_F42_2_B1</t>
  </si>
  <si>
    <t>ERR2597448</t>
  </si>
  <si>
    <t>Pig lak 6 fragments</t>
  </si>
  <si>
    <t>pig_ID_2856_F42_2_B2</t>
  </si>
  <si>
    <t>ERR2597329</t>
  </si>
  <si>
    <t>pig_ID_2856_F42_S57</t>
  </si>
  <si>
    <t>ERR2597429</t>
  </si>
  <si>
    <t>pig_ID_3740_F43</t>
  </si>
  <si>
    <t>ERR2597360</t>
  </si>
  <si>
    <t>pig_ID_2809_F47</t>
  </si>
  <si>
    <t>ERR2597463</t>
  </si>
  <si>
    <t>pig_ID_934_F48</t>
  </si>
  <si>
    <t>ERR2597498</t>
  </si>
  <si>
    <t>pig_ID_3687_F49</t>
  </si>
  <si>
    <t>ERR2597384</t>
  </si>
  <si>
    <t>pig_ID_2934_F50</t>
  </si>
  <si>
    <t>ERR2597449</t>
  </si>
  <si>
    <t>pig_ID_3635_F51</t>
  </si>
  <si>
    <t>ERR2597330</t>
  </si>
  <si>
    <t>pig_ID_1901_F52</t>
  </si>
  <si>
    <t>ERR2597499</t>
  </si>
  <si>
    <t>pig_ID_2047_F53</t>
  </si>
  <si>
    <t>ERR2597331</t>
  </si>
  <si>
    <t>pig_ID_1698_F54</t>
  </si>
  <si>
    <t>ERR2597500</t>
  </si>
  <si>
    <t>pig_ID_372_F55</t>
  </si>
  <si>
    <t>ERR2597370</t>
  </si>
  <si>
    <t>pig_ID_1038_F56</t>
  </si>
  <si>
    <t>ERR2597435</t>
  </si>
  <si>
    <t>pig_ID_87_F57</t>
  </si>
  <si>
    <t>ERR2597332</t>
  </si>
  <si>
    <t>pig_ID_2946_F58</t>
  </si>
  <si>
    <t>ERR2597503</t>
  </si>
  <si>
    <t>pig_ID_2229_F59</t>
  </si>
  <si>
    <t>ERR2597501</t>
  </si>
  <si>
    <t>pig_ID_3053_F60</t>
  </si>
  <si>
    <t>ERR2597502</t>
  </si>
  <si>
    <t>pig_ID_3012_F61</t>
  </si>
  <si>
    <t>ERR2597505</t>
  </si>
  <si>
    <t>pig_ID_3839_F62</t>
  </si>
  <si>
    <t>ERR2597379</t>
  </si>
  <si>
    <t>pig_ID_2176_F63</t>
  </si>
  <si>
    <t>ERR2597444</t>
  </si>
  <si>
    <t>pig_ID_2176_F64</t>
  </si>
  <si>
    <t>ERR2597507</t>
  </si>
  <si>
    <t>pig_ID_3640_F65</t>
  </si>
  <si>
    <t>ERR2597333</t>
  </si>
  <si>
    <t>pig_F66O</t>
  </si>
  <si>
    <t>ERR2597506</t>
  </si>
  <si>
    <t>pig_ID_2419_F67</t>
  </si>
  <si>
    <t>ERR2597411</t>
  </si>
  <si>
    <t>pig_ID_2622_F68</t>
  </si>
  <si>
    <t>ERR2597334</t>
  </si>
  <si>
    <t>pig_F69</t>
  </si>
  <si>
    <t>ERR2597508</t>
  </si>
  <si>
    <t>pig_ID_3069_F70</t>
  </si>
  <si>
    <t>ERR2597375</t>
  </si>
  <si>
    <t>pig_ID_3489_F71</t>
  </si>
  <si>
    <t>ERR2597440</t>
  </si>
  <si>
    <t>pig_ID_ko2_F72</t>
  </si>
  <si>
    <t>ERR2597509</t>
  </si>
  <si>
    <t>pig_ID_ko3_F73</t>
  </si>
  <si>
    <t>ERR2597377</t>
  </si>
  <si>
    <t>pig_ID_2001_F74</t>
  </si>
  <si>
    <t>ERR2597442</t>
  </si>
  <si>
    <t>pig_ID_2051_F75</t>
  </si>
  <si>
    <t>ERR2597510</t>
  </si>
  <si>
    <t>pig_ID_2768_F76</t>
  </si>
  <si>
    <t>ERR2597380</t>
  </si>
  <si>
    <t>pig_ID_ko4_F77</t>
  </si>
  <si>
    <t>ERR2597445</t>
  </si>
  <si>
    <t>pig_ID_445_F78</t>
  </si>
  <si>
    <t>ERR2597335</t>
  </si>
  <si>
    <t>pig_ID_3334_F79</t>
  </si>
  <si>
    <t>ERR2597511</t>
  </si>
  <si>
    <t>pig_ID_943_F80</t>
  </si>
  <si>
    <t>ERR2597425</t>
  </si>
  <si>
    <t>pig_ID_3673_F81</t>
  </si>
  <si>
    <t>ERR2597401</t>
  </si>
  <si>
    <t>pig_ID_1972_F82</t>
  </si>
  <si>
    <t>ERR2597466</t>
  </si>
  <si>
    <t>pig_F83</t>
  </si>
  <si>
    <t>ERR2597402</t>
  </si>
  <si>
    <t>pig_ID_3081_F84</t>
  </si>
  <si>
    <t>ERR2597467</t>
  </si>
  <si>
    <t>pig_ID_659_F85</t>
  </si>
  <si>
    <t>ERR2597336</t>
  </si>
  <si>
    <t>pig_ID_706_F86</t>
  </si>
  <si>
    <t>ERR2597512</t>
  </si>
  <si>
    <t>pig_ID_2938_F87</t>
  </si>
  <si>
    <t>ERR2597513</t>
  </si>
  <si>
    <t>pig_ID_3630_F88</t>
  </si>
  <si>
    <t>ERR2597514</t>
  </si>
  <si>
    <t>pig_ID_2382_F89</t>
  </si>
  <si>
    <t>ERR2597337</t>
  </si>
  <si>
    <t>pig_ID_3221_F90</t>
  </si>
  <si>
    <t>ERR2597356</t>
  </si>
  <si>
    <t>pig_ID_1146_F91</t>
  </si>
  <si>
    <t>ERR2597420</t>
  </si>
  <si>
    <t>pig_ID_2088_F92</t>
  </si>
  <si>
    <t>ERR2597368</t>
  </si>
  <si>
    <t>pig_ID_3661_F93</t>
  </si>
  <si>
    <t>ERR2597433</t>
  </si>
  <si>
    <t>pig_ID_3448_F94</t>
  </si>
  <si>
    <t>ERR2597404</t>
  </si>
  <si>
    <t>pig_ID_3158_F95</t>
  </si>
  <si>
    <t>ERR2597469</t>
  </si>
  <si>
    <t>pig_ID_3784_F96</t>
  </si>
  <si>
    <t>ERR2597405</t>
  </si>
  <si>
    <t>pig_ID_3740_F97</t>
  </si>
  <si>
    <t>ERR2597470</t>
  </si>
  <si>
    <t>pig_F98</t>
  </si>
  <si>
    <t>ERR2597406</t>
  </si>
  <si>
    <t>pig_ID_394_F99</t>
  </si>
  <si>
    <t>ERR2597471</t>
  </si>
  <si>
    <t>pig_ID_1473_F101</t>
  </si>
  <si>
    <t>ERR2597407</t>
  </si>
  <si>
    <t>pig_ID_3505_F102</t>
  </si>
  <si>
    <t>ERR2597472</t>
  </si>
  <si>
    <t>pig_ID_3573_F103</t>
  </si>
  <si>
    <t>ERR2597415</t>
  </si>
  <si>
    <t>pig_ID_2452_F104</t>
  </si>
  <si>
    <t>ERR2597364</t>
  </si>
  <si>
    <t>pig_EL5592_F1</t>
  </si>
  <si>
    <t>ERR1223835</t>
  </si>
  <si>
    <t>Pig lak 2 fragments</t>
  </si>
  <si>
    <t>pig_EL5593_F2</t>
  </si>
  <si>
    <t>ERR1223836</t>
  </si>
  <si>
    <t>pig_EL5594_F3</t>
  </si>
  <si>
    <t>ERR1223837</t>
  </si>
  <si>
    <t>pig_EL5595_F4</t>
  </si>
  <si>
    <t>ERR1223838</t>
  </si>
  <si>
    <t>Pig lak 1 fragments</t>
  </si>
  <si>
    <t>pig_EL5596_F5</t>
  </si>
  <si>
    <t>ERR1223839</t>
  </si>
  <si>
    <t>pig_EL5597_F6</t>
  </si>
  <si>
    <t>ERR1223840</t>
  </si>
  <si>
    <t>Pig lak 5 fragments</t>
  </si>
  <si>
    <t>pig_EL5598_F7</t>
  </si>
  <si>
    <t>ERR1223841</t>
  </si>
  <si>
    <t>pig_EL5599_F8</t>
  </si>
  <si>
    <t>ERR1223842</t>
  </si>
  <si>
    <t>Pig lak 4 fragments</t>
  </si>
  <si>
    <t>pig_F9</t>
  </si>
  <si>
    <t>ERR1223843</t>
  </si>
  <si>
    <t>pig_EL5601_F10</t>
  </si>
  <si>
    <t>ERR1223844</t>
  </si>
  <si>
    <t>SAK7</t>
  </si>
  <si>
    <t>SRR1067674</t>
  </si>
  <si>
    <t>199SUBD</t>
  </si>
  <si>
    <t>SRR1067716</t>
  </si>
  <si>
    <t>683PD</t>
  </si>
  <si>
    <t>SRR1067717</t>
  </si>
  <si>
    <t>683RD</t>
  </si>
  <si>
    <t>SRR1067719</t>
  </si>
  <si>
    <t>882AK</t>
  </si>
  <si>
    <t>SRR1067720</t>
  </si>
  <si>
    <t>882RK</t>
  </si>
  <si>
    <t>SRR1067721</t>
  </si>
  <si>
    <t>SK5</t>
  </si>
  <si>
    <t>SRR1068216</t>
  </si>
  <si>
    <t>LB1</t>
  </si>
  <si>
    <t>SRR1068217</t>
  </si>
  <si>
    <t>976AB</t>
  </si>
  <si>
    <t>SRR1068218</t>
  </si>
  <si>
    <t>SRR1068219</t>
  </si>
  <si>
    <t>1660SH</t>
  </si>
  <si>
    <t>SRR1068596</t>
  </si>
  <si>
    <t>SH3</t>
  </si>
  <si>
    <t>SRR1068597</t>
  </si>
  <si>
    <t>DB2</t>
  </si>
  <si>
    <t>SRR1087910</t>
  </si>
  <si>
    <t>IS8</t>
  </si>
  <si>
    <t>SRR1087911</t>
  </si>
  <si>
    <t>U2</t>
  </si>
  <si>
    <t>SRR1087913</t>
  </si>
  <si>
    <t>SOH4</t>
  </si>
  <si>
    <t>SRR1087914</t>
  </si>
  <si>
    <t>976DB</t>
  </si>
  <si>
    <t>SRR1087915</t>
  </si>
  <si>
    <t>1660SK</t>
  </si>
  <si>
    <t>SRR1087916</t>
  </si>
  <si>
    <t>AA6</t>
  </si>
  <si>
    <t>SRR1087918</t>
  </si>
  <si>
    <t>199SD</t>
  </si>
  <si>
    <t>SRR1087919</t>
  </si>
  <si>
    <t>Tail-related protein</t>
  </si>
  <si>
    <t>Table S2A: Overview of predicted tRNAs of the Lak phage, organized based on overall similarity. Note that some tRNA predictions are not very reliable (e.g., Sup tRNAs and pseudo-tRNAs) due to the large divergence between phage sequences and well studied tRNAs</t>
  </si>
  <si>
    <t>PRJNA471730</t>
  </si>
  <si>
    <t>B7 complete genome</t>
  </si>
  <si>
    <t>* = available at https://ggkbase.berkeley.edu/project_groups/megaphage</t>
  </si>
  <si>
    <t>*</t>
  </si>
  <si>
    <t>MK250015</t>
  </si>
  <si>
    <t>MK250016</t>
  </si>
  <si>
    <t>MK250017</t>
  </si>
  <si>
    <t>MK250018</t>
  </si>
  <si>
    <t>MK250019</t>
  </si>
  <si>
    <t>MK250029</t>
  </si>
  <si>
    <t>MK250020</t>
  </si>
  <si>
    <t>MK250021</t>
  </si>
  <si>
    <t>MK250022</t>
  </si>
  <si>
    <t>MK250023</t>
  </si>
  <si>
    <t>MK250024</t>
  </si>
  <si>
    <t>MK250025</t>
  </si>
  <si>
    <t>MK250026</t>
  </si>
  <si>
    <t>MK250027</t>
  </si>
  <si>
    <t>MK250028</t>
  </si>
  <si>
    <r>
      <t>Table S1:</t>
    </r>
    <r>
      <rPr>
        <sz val="14"/>
        <color rgb="FF000000"/>
        <rFont val="Calibri"/>
        <family val="2"/>
        <scheme val="minor"/>
      </rPr>
      <t xml:space="preserve"> Overview of the datasets used in this study.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</si>
</sst>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2"/>
      <color theme="1"/>
      <name val="Calibri"/>
      <family val="2"/>
      <charset val="204"/>
      <scheme val="minor"/>
    </font>
    <font>
      <sz val="12"/>
      <color rgb="FFFF0000"/>
      <name val="Calibri"/>
      <family val="2"/>
      <charset val="204"/>
      <scheme val="minor"/>
    </font>
    <font>
      <b/>
      <sz val="12"/>
      <color theme="1"/>
      <name val="Calibri"/>
      <family val="2"/>
      <charset val="204"/>
      <scheme val="minor"/>
    </font>
    <font>
      <sz val="12"/>
      <color theme="0"/>
      <name val="Calibri"/>
      <family val="2"/>
      <charset val="204"/>
      <scheme val="minor"/>
    </font>
    <font>
      <u/>
      <sz val="12"/>
      <color theme="10"/>
      <name val="Calibri"/>
      <family val="2"/>
      <charset val="204"/>
      <scheme val="minor"/>
    </font>
    <font>
      <u/>
      <sz val="12"/>
      <color theme="11"/>
      <name val="Calibri"/>
      <family val="2"/>
      <charset val="204"/>
      <scheme val="minor"/>
    </font>
    <font>
      <sz val="12"/>
      <color rgb="FF0000FF"/>
      <name val="Calibri"/>
      <family val="2"/>
      <scheme val="minor"/>
    </font>
    <font>
      <sz val="12"/>
      <name val="Calibri"/>
      <family val="2"/>
      <scheme val="minor"/>
    </font>
    <font>
      <sz val="12"/>
      <color rgb="FF000000"/>
      <name val="Calibri"/>
      <family val="2"/>
      <charset val="204"/>
      <scheme val="minor"/>
    </font>
    <font>
      <u/>
      <sz val="12"/>
      <name val="Calibri"/>
      <family val="2"/>
      <scheme val="minor"/>
    </font>
    <font>
      <sz val="14"/>
      <color theme="1"/>
      <name val="Calibri"/>
      <family val="2"/>
      <scheme val="minor"/>
    </font>
    <font>
      <sz val="12"/>
      <color theme="7" tint="-0.249977111117893"/>
      <name val="Calibri"/>
      <family val="2"/>
      <scheme val="minor"/>
    </font>
    <font>
      <sz val="12"/>
      <color rgb="FF3366FF"/>
      <name val="Calibri"/>
      <family val="2"/>
      <scheme val="minor"/>
    </font>
    <font>
      <sz val="12"/>
      <color theme="1" tint="0.499984740745262"/>
      <name val="Calibri"/>
      <family val="2"/>
      <scheme val="minor"/>
    </font>
    <font>
      <sz val="12"/>
      <color rgb="FF808080"/>
      <name val="Calibri"/>
      <family val="2"/>
      <scheme val="minor"/>
    </font>
    <font>
      <sz val="12"/>
      <color theme="0" tint="-4.9989318521683403E-2"/>
      <name val="Calibri"/>
      <family val="2"/>
      <scheme val="minor"/>
    </font>
    <font>
      <sz val="12"/>
      <color rgb="FF7740BB"/>
      <name val="Calibri"/>
      <family val="2"/>
      <scheme val="minor"/>
    </font>
    <font>
      <sz val="12"/>
      <color rgb="FF222222"/>
      <name val="Calibri"/>
      <family val="2"/>
      <scheme val="minor"/>
    </font>
    <font>
      <b/>
      <sz val="12"/>
      <color rgb="FF222222"/>
      <name val="Calibri"/>
      <family val="2"/>
      <scheme val="minor"/>
    </font>
    <font>
      <sz val="12"/>
      <color rgb="FF008000"/>
      <name val="Calibri"/>
      <family val="2"/>
      <scheme val="minor"/>
    </font>
    <font>
      <b/>
      <sz val="14"/>
      <color theme="1"/>
      <name val="Calibri"/>
      <family val="2"/>
      <scheme val="minor"/>
    </font>
    <font>
      <b/>
      <sz val="14"/>
      <color rgb="FF000000"/>
      <name val="Calibri"/>
      <family val="2"/>
      <scheme val="minor"/>
    </font>
    <font>
      <sz val="14"/>
      <color rgb="FF000000"/>
      <name val="Calibri"/>
      <family val="2"/>
      <scheme val="minor"/>
    </font>
    <font>
      <b/>
      <sz val="12"/>
      <color rgb="FF000000"/>
      <name val="Calibri"/>
      <family val="2"/>
      <charset val="204"/>
      <scheme val="minor"/>
    </font>
    <font>
      <b/>
      <sz val="12"/>
      <color rgb="FFFF0000"/>
      <name val="Calibri"/>
      <family val="2"/>
      <scheme val="minor"/>
    </font>
    <font>
      <sz val="12"/>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BBFF99"/>
        <bgColor indexed="64"/>
      </patternFill>
    </fill>
    <fill>
      <patternFill patternType="solid">
        <fgColor rgb="FFFAE8A8"/>
        <bgColor indexed="64"/>
      </patternFill>
    </fill>
    <fill>
      <patternFill patternType="solid">
        <fgColor rgb="FFFFB9A5"/>
        <bgColor indexed="64"/>
      </patternFill>
    </fill>
    <fill>
      <patternFill patternType="solid">
        <fgColor rgb="FF96DAEC"/>
        <bgColor indexed="64"/>
      </patternFill>
    </fill>
    <fill>
      <patternFill patternType="solid">
        <fgColor rgb="FFFFFFFF"/>
        <bgColor rgb="FF000000"/>
      </patternFill>
    </fill>
    <fill>
      <patternFill patternType="solid">
        <fgColor rgb="FFFF0000"/>
        <bgColor indexed="64"/>
      </patternFill>
    </fill>
    <fill>
      <patternFill patternType="solid">
        <fgColor rgb="FF3366FF"/>
        <bgColor indexed="64"/>
      </patternFill>
    </fill>
    <fill>
      <patternFill patternType="solid">
        <fgColor rgb="FF008000"/>
        <bgColor indexed="64"/>
      </patternFill>
    </fill>
    <fill>
      <patternFill patternType="solid">
        <fgColor theme="9" tint="-0.249977111117893"/>
        <bgColor indexed="64"/>
      </patternFill>
    </fill>
    <fill>
      <patternFill patternType="solid">
        <fgColor theme="1"/>
        <bgColor indexed="64"/>
      </patternFill>
    </fill>
    <fill>
      <patternFill patternType="solid">
        <fgColor theme="7" tint="-0.249977111117893"/>
        <bgColor indexed="64"/>
      </patternFill>
    </fill>
    <fill>
      <patternFill patternType="solid">
        <fgColor rgb="FFFBC8F2"/>
        <bgColor indexed="64"/>
      </patternFill>
    </fill>
    <fill>
      <patternFill patternType="solid">
        <fgColor rgb="FFB2FF8D"/>
        <bgColor indexed="64"/>
      </patternFill>
    </fill>
    <fill>
      <patternFill patternType="solid">
        <fgColor rgb="FFCCFFCC"/>
        <bgColor indexed="64"/>
      </patternFill>
    </fill>
    <fill>
      <patternFill patternType="solid">
        <fgColor rgb="FFDDD9C4"/>
        <bgColor indexed="64"/>
      </patternFill>
    </fill>
    <fill>
      <patternFill patternType="solid">
        <fgColor rgb="FFC5D9F1"/>
        <bgColor indexed="64"/>
      </patternFill>
    </fill>
    <fill>
      <patternFill patternType="solid">
        <fgColor rgb="FFFCD5B4"/>
        <bgColor indexed="64"/>
      </patternFill>
    </fill>
    <fill>
      <patternFill patternType="solid">
        <fgColor rgb="FFDAF5B4"/>
        <bgColor indexed="64"/>
      </patternFill>
    </fill>
    <fill>
      <patternFill patternType="solid">
        <fgColor theme="5" tint="-0.249977111117893"/>
        <bgColor indexed="64"/>
      </patternFill>
    </fill>
    <fill>
      <patternFill patternType="solid">
        <fgColor rgb="FFE26B0A"/>
        <bgColor indexed="64"/>
      </patternFill>
    </fill>
    <fill>
      <patternFill patternType="solid">
        <fgColor rgb="FF660066"/>
        <bgColor indexed="64"/>
      </patternFill>
    </fill>
    <fill>
      <patternFill patternType="solid">
        <fgColor rgb="FF963634"/>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rgb="FF000000"/>
      </patternFill>
    </fill>
  </fills>
  <borders count="14">
    <border>
      <left/>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s>
  <cellStyleXfs count="11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70">
    <xf numFmtId="0" fontId="0" fillId="0" borderId="0" xfId="0"/>
    <xf numFmtId="0" fontId="0" fillId="2" borderId="0" xfId="0" applyFill="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0" borderId="0" xfId="0"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7" fillId="0" borderId="0" xfId="0" applyFont="1"/>
    <xf numFmtId="0" fontId="9" fillId="2" borderId="0" xfId="1" applyFont="1" applyFill="1" applyAlignment="1">
      <alignment horizontal="center"/>
    </xf>
    <xf numFmtId="0" fontId="7" fillId="2" borderId="0" xfId="0" applyFont="1" applyFill="1" applyAlignment="1">
      <alignment horizontal="center"/>
    </xf>
    <xf numFmtId="0" fontId="2" fillId="2" borderId="0" xfId="0" applyFont="1" applyFill="1" applyAlignment="1">
      <alignment horizontal="center"/>
    </xf>
    <xf numFmtId="0" fontId="2" fillId="2" borderId="0" xfId="0" applyFont="1" applyFill="1"/>
    <xf numFmtId="0" fontId="7" fillId="2" borderId="0" xfId="0" applyFont="1" applyFill="1"/>
    <xf numFmtId="0" fontId="4" fillId="2" borderId="0" xfId="1" applyFill="1" applyAlignment="1">
      <alignment horizontal="center"/>
    </xf>
    <xf numFmtId="0" fontId="8" fillId="0" borderId="0" xfId="0" applyFont="1"/>
    <xf numFmtId="0" fontId="2" fillId="2" borderId="1" xfId="0" applyFont="1" applyFill="1" applyBorder="1" applyAlignment="1">
      <alignment horizontal="center"/>
    </xf>
    <xf numFmtId="0" fontId="0" fillId="2" borderId="1" xfId="0" applyFill="1" applyBorder="1" applyAlignment="1">
      <alignment horizontal="center"/>
    </xf>
    <xf numFmtId="0" fontId="0" fillId="2" borderId="0" xfId="0" applyFill="1" applyAlignment="1"/>
    <xf numFmtId="0" fontId="10" fillId="2" borderId="0" xfId="0" applyFont="1" applyFill="1" applyAlignment="1"/>
    <xf numFmtId="0" fontId="0" fillId="0" borderId="0" xfId="0" applyFont="1"/>
    <xf numFmtId="0" fontId="0" fillId="0" borderId="0" xfId="0" applyFont="1" applyFill="1"/>
    <xf numFmtId="0" fontId="0" fillId="2" borderId="0" xfId="0" applyFont="1" applyFill="1"/>
    <xf numFmtId="0" fontId="13" fillId="0" borderId="0" xfId="0" applyFont="1" applyFill="1"/>
    <xf numFmtId="0" fontId="12" fillId="0" borderId="0" xfId="0" applyFont="1" applyFill="1"/>
    <xf numFmtId="0" fontId="6" fillId="0" borderId="0" xfId="0" applyFont="1" applyFill="1"/>
    <xf numFmtId="0" fontId="0" fillId="0" borderId="0" xfId="0" applyFill="1"/>
    <xf numFmtId="0" fontId="7" fillId="0" borderId="0" xfId="0" applyFont="1" applyFill="1"/>
    <xf numFmtId="0" fontId="0" fillId="23" borderId="0" xfId="0" applyFill="1" applyAlignment="1">
      <alignment horizontal="center"/>
    </xf>
    <xf numFmtId="0" fontId="0" fillId="24" borderId="0" xfId="0" applyFill="1" applyAlignment="1">
      <alignment horizontal="center"/>
    </xf>
    <xf numFmtId="0" fontId="0" fillId="0" borderId="0" xfId="0" applyFill="1" applyAlignment="1">
      <alignment horizontal="center"/>
    </xf>
    <xf numFmtId="0" fontId="0" fillId="25" borderId="0" xfId="0" applyFill="1" applyAlignment="1">
      <alignment horizontal="center"/>
    </xf>
    <xf numFmtId="0" fontId="0" fillId="26" borderId="0" xfId="0" applyFill="1" applyAlignment="1">
      <alignment horizontal="center"/>
    </xf>
    <xf numFmtId="0" fontId="15" fillId="27" borderId="0" xfId="0" applyFont="1" applyFill="1" applyAlignment="1">
      <alignment horizontal="center"/>
    </xf>
    <xf numFmtId="0" fontId="15" fillId="28" borderId="0" xfId="0" applyFont="1" applyFill="1" applyAlignment="1">
      <alignment horizontal="center"/>
    </xf>
    <xf numFmtId="0" fontId="15" fillId="19" borderId="0" xfId="0" applyFont="1" applyFill="1" applyAlignment="1">
      <alignment horizontal="center"/>
    </xf>
    <xf numFmtId="0" fontId="15" fillId="16" borderId="0" xfId="0" applyFont="1" applyFill="1" applyAlignment="1">
      <alignment horizontal="center"/>
    </xf>
    <xf numFmtId="0" fontId="15" fillId="2" borderId="0" xfId="0" applyFont="1" applyFill="1" applyAlignment="1">
      <alignment horizontal="center"/>
    </xf>
    <xf numFmtId="0" fontId="1" fillId="2" borderId="0" xfId="0" applyFont="1" applyFill="1" applyAlignment="1">
      <alignment horizontal="center"/>
    </xf>
    <xf numFmtId="0" fontId="0" fillId="22" borderId="0" xfId="0" applyFill="1" applyAlignment="1">
      <alignment horizontal="center"/>
    </xf>
    <xf numFmtId="0" fontId="15" fillId="18" borderId="0" xfId="0" applyFont="1" applyFill="1" applyAlignment="1">
      <alignment horizontal="center"/>
    </xf>
    <xf numFmtId="0" fontId="15" fillId="14" borderId="0" xfId="0" applyFont="1" applyFill="1" applyAlignment="1">
      <alignment horizontal="center"/>
    </xf>
    <xf numFmtId="0" fontId="15" fillId="15" borderId="0" xfId="0" applyFont="1" applyFill="1" applyAlignment="1">
      <alignment horizontal="center"/>
    </xf>
    <xf numFmtId="0" fontId="15" fillId="30" borderId="0" xfId="0" applyFont="1" applyFill="1" applyAlignment="1">
      <alignment horizontal="center"/>
    </xf>
    <xf numFmtId="0" fontId="3" fillId="18" borderId="1" xfId="0" applyFont="1" applyFill="1" applyBorder="1"/>
    <xf numFmtId="0" fontId="3" fillId="16" borderId="1" xfId="0" applyFont="1" applyFill="1" applyBorder="1"/>
    <xf numFmtId="0" fontId="0" fillId="20" borderId="1" xfId="0" applyFill="1" applyBorder="1"/>
    <xf numFmtId="0" fontId="3" fillId="18" borderId="0" xfId="0" applyFont="1" applyFill="1" applyAlignment="1">
      <alignment horizontal="center"/>
    </xf>
    <xf numFmtId="0" fontId="3" fillId="2" borderId="0" xfId="0" applyFont="1" applyFill="1"/>
    <xf numFmtId="0" fontId="1" fillId="2" borderId="0" xfId="0" applyFont="1" applyFill="1"/>
    <xf numFmtId="0" fontId="0" fillId="2" borderId="1" xfId="0"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0" xfId="0" applyFont="1" applyFill="1" applyBorder="1"/>
    <xf numFmtId="0" fontId="2" fillId="2" borderId="6" xfId="0" applyFont="1" applyFill="1" applyBorder="1"/>
    <xf numFmtId="0" fontId="0" fillId="2" borderId="5" xfId="0" applyFill="1" applyBorder="1"/>
    <xf numFmtId="0" fontId="0" fillId="2" borderId="0" xfId="0" applyFill="1" applyBorder="1"/>
    <xf numFmtId="0" fontId="3" fillId="17" borderId="0" xfId="0" applyFont="1" applyFill="1" applyBorder="1"/>
    <xf numFmtId="0" fontId="0" fillId="2" borderId="6" xfId="0" applyFill="1" applyBorder="1"/>
    <xf numFmtId="0" fontId="3" fillId="19" borderId="0" xfId="0" applyFont="1" applyFill="1" applyBorder="1"/>
    <xf numFmtId="0" fontId="3" fillId="16" borderId="0" xfId="0" applyFont="1" applyFill="1" applyBorder="1"/>
    <xf numFmtId="0" fontId="0" fillId="0" borderId="0" xfId="0" applyFill="1" applyBorder="1"/>
    <xf numFmtId="0" fontId="0" fillId="0" borderId="0" xfId="0" applyBorder="1"/>
    <xf numFmtId="0" fontId="0" fillId="23" borderId="0" xfId="0" applyFill="1" applyBorder="1"/>
    <xf numFmtId="0" fontId="0" fillId="2" borderId="7" xfId="0" applyFill="1" applyBorder="1"/>
    <xf numFmtId="0" fontId="0" fillId="2" borderId="8" xfId="0" applyFill="1" applyBorder="1"/>
    <xf numFmtId="0" fontId="1" fillId="0" borderId="0" xfId="0" applyFont="1" applyBorder="1"/>
    <xf numFmtId="0" fontId="0" fillId="10" borderId="0" xfId="0" applyFill="1" applyBorder="1"/>
    <xf numFmtId="0" fontId="0" fillId="25" borderId="0" xfId="0" applyFill="1" applyBorder="1"/>
    <xf numFmtId="0" fontId="3" fillId="18" borderId="0" xfId="0" applyFont="1" applyFill="1" applyBorder="1"/>
    <xf numFmtId="0" fontId="0" fillId="12" borderId="0" xfId="0" applyFill="1" applyBorder="1"/>
    <xf numFmtId="0" fontId="0" fillId="9" borderId="0" xfId="0" applyFill="1" applyBorder="1"/>
    <xf numFmtId="0" fontId="0" fillId="3" borderId="0" xfId="0" applyFill="1" applyBorder="1"/>
    <xf numFmtId="0" fontId="0" fillId="24" borderId="0" xfId="0" applyFill="1" applyBorder="1"/>
    <xf numFmtId="0" fontId="0" fillId="20" borderId="0" xfId="0" applyFill="1" applyBorder="1"/>
    <xf numFmtId="0" fontId="15" fillId="27" borderId="0" xfId="0" applyFont="1" applyFill="1" applyBorder="1"/>
    <xf numFmtId="0" fontId="0" fillId="26" borderId="0" xfId="0" applyFill="1" applyBorder="1"/>
    <xf numFmtId="0" fontId="0" fillId="4" borderId="0" xfId="0" applyFill="1" applyBorder="1"/>
    <xf numFmtId="0" fontId="3" fillId="15" borderId="0" xfId="0" applyFont="1" applyFill="1" applyBorder="1"/>
    <xf numFmtId="0" fontId="3" fillId="0" borderId="0" xfId="0" applyFont="1" applyFill="1" applyBorder="1"/>
    <xf numFmtId="0" fontId="0" fillId="2" borderId="9" xfId="0" applyFill="1" applyBorder="1"/>
    <xf numFmtId="0" fontId="0" fillId="2" borderId="10" xfId="0" applyFill="1" applyBorder="1"/>
    <xf numFmtId="0" fontId="3" fillId="14" borderId="10" xfId="0" applyFont="1" applyFill="1" applyBorder="1"/>
    <xf numFmtId="0" fontId="0" fillId="2" borderId="11" xfId="0" applyFill="1" applyBorder="1"/>
    <xf numFmtId="0" fontId="1" fillId="2" borderId="0" xfId="0" applyFont="1" applyFill="1" applyBorder="1"/>
    <xf numFmtId="0" fontId="7" fillId="4" borderId="0" xfId="0" applyFont="1" applyFill="1" applyBorder="1"/>
    <xf numFmtId="0" fontId="3" fillId="29" borderId="0" xfId="0" applyFont="1" applyFill="1" applyBorder="1"/>
    <xf numFmtId="0" fontId="0" fillId="22" borderId="0" xfId="0" applyFill="1" applyBorder="1"/>
    <xf numFmtId="0" fontId="0" fillId="11" borderId="0" xfId="0" applyFill="1" applyBorder="1"/>
    <xf numFmtId="0" fontId="0" fillId="21" borderId="0" xfId="0" applyFill="1" applyBorder="1"/>
    <xf numFmtId="0" fontId="3" fillId="2" borderId="0" xfId="0" applyFont="1" applyFill="1" applyBorder="1"/>
    <xf numFmtId="0" fontId="3" fillId="30" borderId="0" xfId="0" applyFont="1" applyFill="1" applyBorder="1"/>
    <xf numFmtId="0" fontId="15" fillId="17" borderId="0" xfId="0" applyFont="1" applyFill="1" applyBorder="1"/>
    <xf numFmtId="0" fontId="15" fillId="29" borderId="0" xfId="0" applyFont="1" applyFill="1" applyBorder="1"/>
    <xf numFmtId="0" fontId="15" fillId="16" borderId="0" xfId="0" applyFont="1" applyFill="1" applyBorder="1"/>
    <xf numFmtId="0" fontId="15" fillId="18" borderId="0" xfId="0" applyFont="1" applyFill="1" applyBorder="1"/>
    <xf numFmtId="0" fontId="15" fillId="14" borderId="10" xfId="0" applyFont="1" applyFill="1" applyBorder="1"/>
    <xf numFmtId="0" fontId="3" fillId="28" borderId="0" xfId="0" applyFont="1" applyFill="1" applyBorder="1"/>
    <xf numFmtId="0" fontId="11" fillId="2" borderId="0" xfId="0" applyFont="1" applyFill="1"/>
    <xf numFmtId="0" fontId="12" fillId="2" borderId="0" xfId="0" applyFont="1" applyFill="1"/>
    <xf numFmtId="0" fontId="12" fillId="2" borderId="0" xfId="0" applyFont="1" applyFill="1" applyAlignment="1"/>
    <xf numFmtId="0" fontId="13" fillId="2" borderId="0" xfId="0" applyFont="1" applyFill="1"/>
    <xf numFmtId="0" fontId="14" fillId="0" borderId="0" xfId="0" applyFont="1" applyFill="1"/>
    <xf numFmtId="0" fontId="8" fillId="0" borderId="0" xfId="0" applyFont="1" applyFill="1"/>
    <xf numFmtId="0" fontId="14" fillId="0" borderId="0" xfId="0" applyFont="1" applyFill="1" applyAlignment="1">
      <alignment wrapText="1"/>
    </xf>
    <xf numFmtId="0" fontId="16" fillId="0" borderId="0" xfId="0" applyFont="1" applyFill="1"/>
    <xf numFmtId="0" fontId="0" fillId="0" borderId="10" xfId="0"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3" xfId="0" applyFill="1" applyBorder="1"/>
    <xf numFmtId="164" fontId="0" fillId="2" borderId="0" xfId="0" applyNumberFormat="1" applyFill="1"/>
    <xf numFmtId="164" fontId="0" fillId="2" borderId="6" xfId="0" applyNumberFormat="1" applyFill="1" applyBorder="1"/>
    <xf numFmtId="164" fontId="0" fillId="2" borderId="11" xfId="0" applyNumberFormat="1" applyFill="1" applyBorder="1"/>
    <xf numFmtId="164" fontId="0" fillId="2" borderId="4" xfId="0" applyNumberFormat="1" applyFill="1" applyBorder="1" applyAlignment="1">
      <alignment horizontal="center"/>
    </xf>
    <xf numFmtId="164" fontId="0" fillId="2" borderId="0" xfId="0" applyNumberFormat="1" applyFill="1" applyAlignment="1">
      <alignment horizontal="left"/>
    </xf>
    <xf numFmtId="0" fontId="17" fillId="2" borderId="0" xfId="0" applyFont="1" applyFill="1"/>
    <xf numFmtId="0" fontId="18" fillId="2" borderId="0" xfId="0" applyFont="1" applyFill="1"/>
    <xf numFmtId="0" fontId="6" fillId="2" borderId="0" xfId="0" applyFont="1" applyFill="1"/>
    <xf numFmtId="0" fontId="19" fillId="2" borderId="0" xfId="0" applyFont="1" applyFill="1"/>
    <xf numFmtId="0" fontId="17" fillId="2" borderId="0" xfId="0" applyFont="1" applyFill="1" applyAlignment="1">
      <alignment wrapText="1"/>
    </xf>
    <xf numFmtId="0" fontId="10" fillId="2" borderId="0" xfId="0" applyFont="1" applyFill="1"/>
    <xf numFmtId="0" fontId="6" fillId="2" borderId="0" xfId="0" applyFont="1" applyFill="1" applyAlignment="1">
      <alignment horizontal="left"/>
    </xf>
    <xf numFmtId="3" fontId="7" fillId="0" borderId="0" xfId="0" applyNumberFormat="1" applyFont="1"/>
    <xf numFmtId="0" fontId="7" fillId="13" borderId="0" xfId="0" applyFont="1" applyFill="1"/>
    <xf numFmtId="0" fontId="19" fillId="22" borderId="0" xfId="0" applyFont="1" applyFill="1" applyBorder="1"/>
    <xf numFmtId="164" fontId="0" fillId="0" borderId="13" xfId="0" applyNumberFormat="1" applyBorder="1"/>
    <xf numFmtId="164" fontId="0" fillId="2" borderId="0" xfId="0" applyNumberFormat="1" applyFill="1" applyBorder="1"/>
    <xf numFmtId="164" fontId="1" fillId="2" borderId="0" xfId="0" applyNumberFormat="1" applyFont="1" applyFill="1" applyBorder="1"/>
    <xf numFmtId="0" fontId="0" fillId="31" borderId="0" xfId="0" applyFill="1" applyAlignment="1">
      <alignment horizontal="center"/>
    </xf>
    <xf numFmtId="10" fontId="0" fillId="0" borderId="0" xfId="0" applyNumberFormat="1" applyAlignment="1">
      <alignment horizontal="center"/>
    </xf>
    <xf numFmtId="9" fontId="0" fillId="0" borderId="0" xfId="0" applyNumberFormat="1" applyAlignment="1">
      <alignment horizontal="center"/>
    </xf>
    <xf numFmtId="10" fontId="0" fillId="0" borderId="0" xfId="0" applyNumberFormat="1" applyFill="1" applyBorder="1" applyAlignment="1">
      <alignment horizontal="center"/>
    </xf>
    <xf numFmtId="164" fontId="0" fillId="32" borderId="13" xfId="0" applyNumberFormat="1" applyFill="1" applyBorder="1"/>
    <xf numFmtId="0" fontId="19" fillId="2" borderId="0" xfId="0" applyFont="1" applyFill="1" applyBorder="1"/>
    <xf numFmtId="10" fontId="0" fillId="2" borderId="0" xfId="0" applyNumberFormat="1" applyFill="1"/>
    <xf numFmtId="9" fontId="0" fillId="2" borderId="0" xfId="0" applyNumberFormat="1" applyFill="1"/>
    <xf numFmtId="0" fontId="2" fillId="2" borderId="12" xfId="0" applyFont="1" applyFill="1" applyBorder="1"/>
    <xf numFmtId="0" fontId="21" fillId="33" borderId="0" xfId="0" applyFont="1" applyFill="1"/>
    <xf numFmtId="0" fontId="23" fillId="33" borderId="0" xfId="0" applyFont="1" applyFill="1"/>
    <xf numFmtId="0" fontId="8" fillId="33" borderId="0" xfId="0" applyFont="1" applyFill="1"/>
    <xf numFmtId="0" fontId="23" fillId="33" borderId="2" xfId="0" applyFont="1" applyFill="1" applyBorder="1"/>
    <xf numFmtId="0" fontId="8" fillId="33" borderId="3" xfId="0" applyFont="1" applyFill="1" applyBorder="1"/>
    <xf numFmtId="0" fontId="7" fillId="33" borderId="4" xfId="0" applyFont="1" applyFill="1" applyBorder="1"/>
    <xf numFmtId="0" fontId="23" fillId="33" borderId="5" xfId="0" applyFont="1" applyFill="1" applyBorder="1"/>
    <xf numFmtId="0" fontId="7" fillId="33" borderId="6" xfId="0" applyFont="1" applyFill="1" applyBorder="1"/>
    <xf numFmtId="0" fontId="8" fillId="33" borderId="6" xfId="0" applyFont="1" applyFill="1" applyBorder="1"/>
    <xf numFmtId="0" fontId="23" fillId="33" borderId="9" xfId="0" applyFont="1" applyFill="1" applyBorder="1"/>
    <xf numFmtId="0" fontId="8" fillId="33" borderId="10" xfId="0" applyFont="1" applyFill="1" applyBorder="1"/>
    <xf numFmtId="0" fontId="8" fillId="33" borderId="11" xfId="0" applyFont="1" applyFill="1" applyBorder="1"/>
    <xf numFmtId="0" fontId="8" fillId="33" borderId="4" xfId="0" applyFont="1" applyFill="1" applyBorder="1"/>
    <xf numFmtId="0" fontId="23" fillId="33" borderId="5" xfId="0" applyFont="1" applyFill="1" applyBorder="1" applyAlignment="1">
      <alignment horizontal="left"/>
    </xf>
    <xf numFmtId="0" fontId="7" fillId="33" borderId="11" xfId="0" applyFont="1" applyFill="1" applyBorder="1"/>
    <xf numFmtId="0" fontId="24" fillId="33" borderId="5" xfId="0" applyFont="1" applyFill="1" applyBorder="1"/>
    <xf numFmtId="0" fontId="0" fillId="2" borderId="0" xfId="0" applyFont="1" applyFill="1" applyAlignment="1">
      <alignment horizontal="center"/>
    </xf>
    <xf numFmtId="3" fontId="12" fillId="2" borderId="0" xfId="0" applyNumberFormat="1" applyFont="1" applyFill="1" applyAlignment="1">
      <alignment horizontal="center"/>
    </xf>
    <xf numFmtId="0" fontId="12" fillId="2" borderId="0" xfId="0" applyFont="1" applyFill="1" applyAlignment="1">
      <alignment horizontal="center"/>
    </xf>
    <xf numFmtId="0" fontId="25" fillId="33" borderId="0" xfId="0" applyFont="1" applyFill="1"/>
    <xf numFmtId="0" fontId="25" fillId="33" borderId="3" xfId="0" applyFont="1" applyFill="1" applyBorder="1"/>
    <xf numFmtId="0" fontId="25" fillId="33" borderId="10" xfId="0" applyFont="1" applyFill="1" applyBorder="1"/>
    <xf numFmtId="0" fontId="25" fillId="13" borderId="0" xfId="0" applyFont="1" applyFill="1"/>
    <xf numFmtId="0" fontId="0" fillId="2" borderId="0" xfId="0" applyFill="1" applyAlignment="1">
      <alignment horizontal="left"/>
    </xf>
    <xf numFmtId="0" fontId="0" fillId="2" borderId="0" xfId="0" applyFill="1" applyAlignment="1"/>
  </cellXfs>
  <cellStyles count="116">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4866466</xdr:colOff>
      <xdr:row>32</xdr:row>
      <xdr:rowOff>172720</xdr:rowOff>
    </xdr:from>
    <xdr:to>
      <xdr:col>20</xdr:col>
      <xdr:colOff>650239</xdr:colOff>
      <xdr:row>40</xdr:row>
      <xdr:rowOff>162560</xdr:rowOff>
    </xdr:to>
    <xdr:pic>
      <xdr:nvPicPr>
        <xdr:cNvPr id="3" name="Picture 2" descr="Screen Shot 2018-06-04 at 6.53.16 PM.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6466" y="6350000"/>
          <a:ext cx="13799993" cy="1534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295783</xdr:colOff>
      <xdr:row>126</xdr:row>
      <xdr:rowOff>139699</xdr:rowOff>
    </xdr:from>
    <xdr:to>
      <xdr:col>6</xdr:col>
      <xdr:colOff>533400</xdr:colOff>
      <xdr:row>150</xdr:row>
      <xdr:rowOff>156192</xdr:rowOff>
    </xdr:to>
    <xdr:pic>
      <xdr:nvPicPr>
        <xdr:cNvPr id="2" name="Picture 1" descr="Screen Shot 2018-06-04 at 10.57.01 PM.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283" y="24142699"/>
          <a:ext cx="4365117" cy="4588493"/>
        </a:xfrm>
        <a:prstGeom prst="rect">
          <a:avLst/>
        </a:prstGeom>
      </xdr:spPr>
    </xdr:pic>
    <xdr:clientData/>
  </xdr:twoCellAnchor>
  <xdr:twoCellAnchor editAs="oneCell">
    <xdr:from>
      <xdr:col>2</xdr:col>
      <xdr:colOff>12700</xdr:colOff>
      <xdr:row>96</xdr:row>
      <xdr:rowOff>63500</xdr:rowOff>
    </xdr:from>
    <xdr:to>
      <xdr:col>6</xdr:col>
      <xdr:colOff>648818</xdr:colOff>
      <xdr:row>118</xdr:row>
      <xdr:rowOff>127000</xdr:rowOff>
    </xdr:to>
    <xdr:pic>
      <xdr:nvPicPr>
        <xdr:cNvPr id="3" name="Picture 2" descr="Screen Shot 2018-06-04 at 11.00.55 PM.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63700" y="18351500"/>
          <a:ext cx="3938118" cy="4254500"/>
        </a:xfrm>
        <a:prstGeom prst="rect">
          <a:avLst/>
        </a:prstGeom>
      </xdr:spPr>
    </xdr:pic>
    <xdr:clientData/>
  </xdr:twoCellAnchor>
  <xdr:twoCellAnchor editAs="oneCell">
    <xdr:from>
      <xdr:col>1</xdr:col>
      <xdr:colOff>495300</xdr:colOff>
      <xdr:row>34</xdr:row>
      <xdr:rowOff>114300</xdr:rowOff>
    </xdr:from>
    <xdr:to>
      <xdr:col>13</xdr:col>
      <xdr:colOff>787400</xdr:colOff>
      <xdr:row>41</xdr:row>
      <xdr:rowOff>165099</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320800" y="6591300"/>
          <a:ext cx="10198100" cy="1384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3"/>
  <sheetViews>
    <sheetView tabSelected="1" zoomScale="95" workbookViewId="0">
      <selection activeCell="B17" sqref="B17"/>
    </sheetView>
  </sheetViews>
  <sheetFormatPr baseColWidth="10" defaultRowHeight="16" x14ac:dyDescent="0.2"/>
  <cols>
    <col min="1" max="1" width="25.5" style="1" customWidth="1"/>
    <col min="2" max="2" width="20.5" style="1" bestFit="1" customWidth="1"/>
    <col min="3" max="3" width="20.83203125" style="1" customWidth="1"/>
    <col min="4" max="4" width="24.6640625" style="1" customWidth="1"/>
    <col min="5" max="5" width="22" style="1" bestFit="1" customWidth="1"/>
    <col min="6" max="6" width="23.83203125" style="1" bestFit="1" customWidth="1"/>
    <col min="7" max="16384" width="10.83203125" style="1"/>
  </cols>
  <sheetData>
    <row r="1" spans="1:6" ht="19" x14ac:dyDescent="0.25">
      <c r="A1" s="145" t="s">
        <v>1221</v>
      </c>
      <c r="B1" s="145"/>
      <c r="C1" s="145"/>
      <c r="D1" s="145"/>
      <c r="E1" s="145"/>
      <c r="F1" s="145"/>
    </row>
    <row r="2" spans="1:6" x14ac:dyDescent="0.2">
      <c r="A2" s="164" t="s">
        <v>1204</v>
      </c>
      <c r="B2" s="147"/>
      <c r="C2" s="147"/>
      <c r="D2" s="147"/>
      <c r="E2" s="147"/>
      <c r="F2" s="147"/>
    </row>
    <row r="3" spans="1:6" x14ac:dyDescent="0.2">
      <c r="A3" s="164"/>
      <c r="B3" s="147"/>
      <c r="C3" s="147"/>
      <c r="D3" s="147"/>
      <c r="E3" s="147"/>
      <c r="F3" s="147"/>
    </row>
    <row r="4" spans="1:6" x14ac:dyDescent="0.2">
      <c r="A4" s="146"/>
      <c r="B4" s="146" t="s">
        <v>570</v>
      </c>
      <c r="C4" s="146" t="s">
        <v>459</v>
      </c>
      <c r="D4" s="146" t="s">
        <v>577</v>
      </c>
      <c r="E4" s="146" t="s">
        <v>582</v>
      </c>
      <c r="F4" s="146" t="s">
        <v>647</v>
      </c>
    </row>
    <row r="5" spans="1:6" x14ac:dyDescent="0.2">
      <c r="A5" s="148" t="s">
        <v>569</v>
      </c>
      <c r="B5" s="149" t="s">
        <v>571</v>
      </c>
      <c r="C5" s="147" t="s">
        <v>1202</v>
      </c>
      <c r="D5" s="149" t="s">
        <v>648</v>
      </c>
      <c r="E5" s="165" t="s">
        <v>649</v>
      </c>
      <c r="F5" s="150" t="s">
        <v>650</v>
      </c>
    </row>
    <row r="6" spans="1:6" x14ac:dyDescent="0.2">
      <c r="A6" s="151"/>
      <c r="B6" s="147" t="s">
        <v>572</v>
      </c>
      <c r="C6" s="147" t="s">
        <v>1202</v>
      </c>
      <c r="D6" s="147" t="s">
        <v>651</v>
      </c>
      <c r="E6" s="164" t="s">
        <v>1210</v>
      </c>
      <c r="F6" s="152" t="s">
        <v>650</v>
      </c>
    </row>
    <row r="7" spans="1:6" x14ac:dyDescent="0.2">
      <c r="A7" s="151"/>
      <c r="B7" s="147" t="s">
        <v>573</v>
      </c>
      <c r="C7" s="147" t="s">
        <v>1202</v>
      </c>
      <c r="D7" s="147" t="s">
        <v>648</v>
      </c>
      <c r="E7" s="164" t="s">
        <v>649</v>
      </c>
      <c r="F7" s="152" t="s">
        <v>650</v>
      </c>
    </row>
    <row r="8" spans="1:6" x14ac:dyDescent="0.2">
      <c r="A8" s="151"/>
      <c r="B8" s="147" t="s">
        <v>574</v>
      </c>
      <c r="C8" s="147" t="s">
        <v>1202</v>
      </c>
      <c r="D8" s="147" t="s">
        <v>648</v>
      </c>
      <c r="E8" s="164" t="s">
        <v>649</v>
      </c>
      <c r="F8" s="152" t="s">
        <v>650</v>
      </c>
    </row>
    <row r="9" spans="1:6" x14ac:dyDescent="0.2">
      <c r="A9" s="151"/>
      <c r="B9" s="147" t="s">
        <v>652</v>
      </c>
      <c r="C9" s="147" t="s">
        <v>649</v>
      </c>
      <c r="D9" s="147" t="s">
        <v>648</v>
      </c>
      <c r="E9" s="164" t="s">
        <v>649</v>
      </c>
      <c r="F9" s="152" t="s">
        <v>650</v>
      </c>
    </row>
    <row r="10" spans="1:6" x14ac:dyDescent="0.2">
      <c r="A10" s="151"/>
      <c r="B10" s="147" t="s">
        <v>653</v>
      </c>
      <c r="C10" s="147" t="s">
        <v>649</v>
      </c>
      <c r="D10" s="147" t="s">
        <v>648</v>
      </c>
      <c r="E10" s="164" t="s">
        <v>649</v>
      </c>
      <c r="F10" s="152" t="s">
        <v>650</v>
      </c>
    </row>
    <row r="11" spans="1:6" x14ac:dyDescent="0.2">
      <c r="A11" s="151"/>
      <c r="B11" s="147" t="s">
        <v>654</v>
      </c>
      <c r="C11" s="147" t="s">
        <v>649</v>
      </c>
      <c r="D11" s="147" t="s">
        <v>648</v>
      </c>
      <c r="E11" s="164" t="s">
        <v>649</v>
      </c>
      <c r="F11" s="152" t="s">
        <v>650</v>
      </c>
    </row>
    <row r="12" spans="1:6" x14ac:dyDescent="0.2">
      <c r="A12" s="151"/>
      <c r="B12" s="147" t="s">
        <v>655</v>
      </c>
      <c r="C12" s="147" t="s">
        <v>649</v>
      </c>
      <c r="D12" s="147" t="s">
        <v>648</v>
      </c>
      <c r="E12" s="164" t="s">
        <v>649</v>
      </c>
      <c r="F12" s="152" t="s">
        <v>650</v>
      </c>
    </row>
    <row r="13" spans="1:6" x14ac:dyDescent="0.2">
      <c r="A13" s="151"/>
      <c r="B13" s="147" t="s">
        <v>575</v>
      </c>
      <c r="C13" s="147" t="s">
        <v>1202</v>
      </c>
      <c r="D13" s="147" t="s">
        <v>656</v>
      </c>
      <c r="E13" s="164" t="s">
        <v>1206</v>
      </c>
      <c r="F13" s="152" t="s">
        <v>650</v>
      </c>
    </row>
    <row r="14" spans="1:6" x14ac:dyDescent="0.2">
      <c r="A14" s="151"/>
      <c r="B14" s="147" t="s">
        <v>576</v>
      </c>
      <c r="C14" s="147" t="s">
        <v>1202</v>
      </c>
      <c r="D14" s="147" t="s">
        <v>657</v>
      </c>
      <c r="E14" s="164" t="s">
        <v>1207</v>
      </c>
      <c r="F14" s="152" t="s">
        <v>650</v>
      </c>
    </row>
    <row r="15" spans="1:6" x14ac:dyDescent="0.2">
      <c r="A15" s="151"/>
      <c r="B15" s="147" t="s">
        <v>580</v>
      </c>
      <c r="C15" s="147" t="s">
        <v>1202</v>
      </c>
      <c r="D15" s="147" t="s">
        <v>658</v>
      </c>
      <c r="E15" s="164" t="s">
        <v>1208</v>
      </c>
      <c r="F15" s="152" t="s">
        <v>650</v>
      </c>
    </row>
    <row r="16" spans="1:6" x14ac:dyDescent="0.2">
      <c r="A16" s="151"/>
      <c r="B16" s="147" t="s">
        <v>581</v>
      </c>
      <c r="C16" s="147" t="s">
        <v>1202</v>
      </c>
      <c r="D16" s="147" t="s">
        <v>659</v>
      </c>
      <c r="E16" s="164" t="s">
        <v>1209</v>
      </c>
      <c r="F16" s="152" t="s">
        <v>650</v>
      </c>
    </row>
    <row r="17" spans="1:6" x14ac:dyDescent="0.2">
      <c r="A17" s="151"/>
      <c r="B17" s="147" t="s">
        <v>660</v>
      </c>
      <c r="C17" s="147" t="s">
        <v>649</v>
      </c>
      <c r="D17" s="147" t="s">
        <v>648</v>
      </c>
      <c r="E17" s="164" t="s">
        <v>649</v>
      </c>
      <c r="F17" s="152" t="s">
        <v>650</v>
      </c>
    </row>
    <row r="18" spans="1:6" x14ac:dyDescent="0.2">
      <c r="A18" s="151"/>
      <c r="B18" s="147" t="s">
        <v>661</v>
      </c>
      <c r="C18" s="147" t="s">
        <v>649</v>
      </c>
      <c r="D18" s="147" t="s">
        <v>648</v>
      </c>
      <c r="E18" s="164" t="s">
        <v>649</v>
      </c>
      <c r="F18" s="152" t="s">
        <v>650</v>
      </c>
    </row>
    <row r="19" spans="1:6" x14ac:dyDescent="0.2">
      <c r="A19" s="151"/>
      <c r="B19" s="147" t="s">
        <v>662</v>
      </c>
      <c r="C19" s="147" t="s">
        <v>649</v>
      </c>
      <c r="D19" s="147" t="s">
        <v>648</v>
      </c>
      <c r="E19" s="164" t="s">
        <v>649</v>
      </c>
      <c r="F19" s="152" t="s">
        <v>650</v>
      </c>
    </row>
    <row r="20" spans="1:6" x14ac:dyDescent="0.2">
      <c r="A20" s="151"/>
      <c r="B20" s="147" t="s">
        <v>663</v>
      </c>
      <c r="C20" s="147" t="s">
        <v>649</v>
      </c>
      <c r="D20" s="147" t="s">
        <v>648</v>
      </c>
      <c r="E20" s="164" t="s">
        <v>649</v>
      </c>
      <c r="F20" s="152" t="s">
        <v>650</v>
      </c>
    </row>
    <row r="21" spans="1:6" x14ac:dyDescent="0.2">
      <c r="A21" s="151"/>
      <c r="B21" s="147" t="s">
        <v>664</v>
      </c>
      <c r="C21" s="147" t="s">
        <v>649</v>
      </c>
      <c r="D21" s="147" t="s">
        <v>648</v>
      </c>
      <c r="E21" s="164" t="s">
        <v>649</v>
      </c>
      <c r="F21" s="153"/>
    </row>
    <row r="22" spans="1:6" x14ac:dyDescent="0.2">
      <c r="A22" s="151"/>
      <c r="B22" s="147" t="s">
        <v>665</v>
      </c>
      <c r="C22" s="147" t="s">
        <v>649</v>
      </c>
      <c r="D22" s="147" t="s">
        <v>648</v>
      </c>
      <c r="E22" s="164" t="s">
        <v>649</v>
      </c>
      <c r="F22" s="153"/>
    </row>
    <row r="23" spans="1:6" x14ac:dyDescent="0.2">
      <c r="A23" s="151"/>
      <c r="B23" s="147" t="s">
        <v>666</v>
      </c>
      <c r="C23" s="147" t="s">
        <v>649</v>
      </c>
      <c r="D23" s="147" t="s">
        <v>648</v>
      </c>
      <c r="E23" s="164" t="s">
        <v>649</v>
      </c>
      <c r="F23" s="153"/>
    </row>
    <row r="24" spans="1:6" x14ac:dyDescent="0.2">
      <c r="A24" s="151"/>
      <c r="B24" s="147" t="s">
        <v>667</v>
      </c>
      <c r="C24" s="147" t="s">
        <v>649</v>
      </c>
      <c r="D24" s="147" t="s">
        <v>648</v>
      </c>
      <c r="E24" s="164" t="s">
        <v>649</v>
      </c>
      <c r="F24" s="153"/>
    </row>
    <row r="25" spans="1:6" x14ac:dyDescent="0.2">
      <c r="A25" s="151"/>
      <c r="B25" s="147" t="s">
        <v>668</v>
      </c>
      <c r="C25" s="147" t="s">
        <v>649</v>
      </c>
      <c r="D25" s="147" t="s">
        <v>648</v>
      </c>
      <c r="E25" s="164" t="s">
        <v>649</v>
      </c>
      <c r="F25" s="153"/>
    </row>
    <row r="26" spans="1:6" x14ac:dyDescent="0.2">
      <c r="A26" s="151"/>
      <c r="B26" s="147" t="s">
        <v>669</v>
      </c>
      <c r="C26" s="147" t="s">
        <v>649</v>
      </c>
      <c r="D26" s="147" t="s">
        <v>648</v>
      </c>
      <c r="E26" s="164" t="s">
        <v>649</v>
      </c>
      <c r="F26" s="153"/>
    </row>
    <row r="27" spans="1:6" x14ac:dyDescent="0.2">
      <c r="A27" s="151"/>
      <c r="B27" s="147" t="s">
        <v>670</v>
      </c>
      <c r="C27" s="147" t="s">
        <v>649</v>
      </c>
      <c r="D27" s="147" t="s">
        <v>648</v>
      </c>
      <c r="E27" s="164" t="s">
        <v>649</v>
      </c>
      <c r="F27" s="153"/>
    </row>
    <row r="28" spans="1:6" x14ac:dyDescent="0.2">
      <c r="A28" s="151"/>
      <c r="B28" s="147" t="s">
        <v>671</v>
      </c>
      <c r="C28" s="147" t="s">
        <v>649</v>
      </c>
      <c r="D28" s="147" t="s">
        <v>648</v>
      </c>
      <c r="E28" s="164" t="s">
        <v>649</v>
      </c>
      <c r="F28" s="153"/>
    </row>
    <row r="29" spans="1:6" x14ac:dyDescent="0.2">
      <c r="A29" s="151"/>
      <c r="B29" s="147" t="s">
        <v>672</v>
      </c>
      <c r="C29" s="147" t="s">
        <v>649</v>
      </c>
      <c r="D29" s="147" t="s">
        <v>648</v>
      </c>
      <c r="E29" s="164" t="s">
        <v>649</v>
      </c>
      <c r="F29" s="153"/>
    </row>
    <row r="30" spans="1:6" x14ac:dyDescent="0.2">
      <c r="A30" s="151"/>
      <c r="B30" s="147" t="s">
        <v>673</v>
      </c>
      <c r="C30" s="147" t="s">
        <v>649</v>
      </c>
      <c r="D30" s="147" t="s">
        <v>648</v>
      </c>
      <c r="E30" s="164" t="s">
        <v>649</v>
      </c>
      <c r="F30" s="153"/>
    </row>
    <row r="31" spans="1:6" x14ac:dyDescent="0.2">
      <c r="A31" s="151"/>
      <c r="B31" s="147" t="s">
        <v>674</v>
      </c>
      <c r="C31" s="147" t="s">
        <v>649</v>
      </c>
      <c r="D31" s="147" t="s">
        <v>648</v>
      </c>
      <c r="E31" s="164" t="s">
        <v>649</v>
      </c>
      <c r="F31" s="153"/>
    </row>
    <row r="32" spans="1:6" x14ac:dyDescent="0.2">
      <c r="A32" s="151"/>
      <c r="B32" s="147" t="s">
        <v>675</v>
      </c>
      <c r="C32" s="147" t="s">
        <v>649</v>
      </c>
      <c r="D32" s="147" t="s">
        <v>648</v>
      </c>
      <c r="E32" s="164" t="s">
        <v>649</v>
      </c>
      <c r="F32" s="153"/>
    </row>
    <row r="33" spans="1:6" x14ac:dyDescent="0.2">
      <c r="A33" s="151"/>
      <c r="B33" s="147" t="s">
        <v>676</v>
      </c>
      <c r="C33" s="147" t="s">
        <v>649</v>
      </c>
      <c r="D33" s="147" t="s">
        <v>648</v>
      </c>
      <c r="E33" s="164" t="s">
        <v>649</v>
      </c>
      <c r="F33" s="153"/>
    </row>
    <row r="34" spans="1:6" x14ac:dyDescent="0.2">
      <c r="A34" s="151"/>
      <c r="B34" s="147" t="s">
        <v>677</v>
      </c>
      <c r="C34" s="147" t="s">
        <v>649</v>
      </c>
      <c r="D34" s="147" t="s">
        <v>648</v>
      </c>
      <c r="E34" s="164" t="s">
        <v>649</v>
      </c>
      <c r="F34" s="153"/>
    </row>
    <row r="35" spans="1:6" x14ac:dyDescent="0.2">
      <c r="A35" s="151"/>
      <c r="B35" s="147" t="s">
        <v>678</v>
      </c>
      <c r="C35" s="147" t="s">
        <v>649</v>
      </c>
      <c r="D35" s="147" t="s">
        <v>648</v>
      </c>
      <c r="E35" s="164" t="s">
        <v>649</v>
      </c>
      <c r="F35" s="153"/>
    </row>
    <row r="36" spans="1:6" x14ac:dyDescent="0.2">
      <c r="A36" s="151"/>
      <c r="B36" s="147" t="s">
        <v>679</v>
      </c>
      <c r="C36" s="147" t="s">
        <v>649</v>
      </c>
      <c r="D36" s="147" t="s">
        <v>648</v>
      </c>
      <c r="E36" s="164" t="s">
        <v>649</v>
      </c>
      <c r="F36" s="153"/>
    </row>
    <row r="37" spans="1:6" x14ac:dyDescent="0.2">
      <c r="A37" s="151"/>
      <c r="B37" s="147" t="s">
        <v>680</v>
      </c>
      <c r="C37" s="147" t="s">
        <v>649</v>
      </c>
      <c r="D37" s="147" t="s">
        <v>648</v>
      </c>
      <c r="E37" s="164" t="s">
        <v>649</v>
      </c>
      <c r="F37" s="153"/>
    </row>
    <row r="38" spans="1:6" x14ac:dyDescent="0.2">
      <c r="A38" s="151"/>
      <c r="B38" s="147" t="s">
        <v>681</v>
      </c>
      <c r="C38" s="147" t="s">
        <v>649</v>
      </c>
      <c r="D38" s="147" t="s">
        <v>648</v>
      </c>
      <c r="E38" s="164" t="s">
        <v>649</v>
      </c>
      <c r="F38" s="153"/>
    </row>
    <row r="39" spans="1:6" x14ac:dyDescent="0.2">
      <c r="A39" s="151"/>
      <c r="B39" s="147" t="s">
        <v>682</v>
      </c>
      <c r="C39" s="147" t="s">
        <v>649</v>
      </c>
      <c r="D39" s="147" t="s">
        <v>648</v>
      </c>
      <c r="E39" s="164" t="s">
        <v>649</v>
      </c>
      <c r="F39" s="153"/>
    </row>
    <row r="40" spans="1:6" x14ac:dyDescent="0.2">
      <c r="A40" s="151"/>
      <c r="B40" s="147" t="s">
        <v>683</v>
      </c>
      <c r="C40" s="147" t="s">
        <v>649</v>
      </c>
      <c r="D40" s="147" t="s">
        <v>648</v>
      </c>
      <c r="E40" s="164" t="s">
        <v>649</v>
      </c>
      <c r="F40" s="153"/>
    </row>
    <row r="41" spans="1:6" x14ac:dyDescent="0.2">
      <c r="A41" s="151"/>
      <c r="B41" s="147" t="s">
        <v>684</v>
      </c>
      <c r="C41" s="147" t="s">
        <v>649</v>
      </c>
      <c r="D41" s="147" t="s">
        <v>648</v>
      </c>
      <c r="E41" s="164" t="s">
        <v>649</v>
      </c>
      <c r="F41" s="153"/>
    </row>
    <row r="42" spans="1:6" x14ac:dyDescent="0.2">
      <c r="A42" s="154"/>
      <c r="B42" s="155" t="s">
        <v>685</v>
      </c>
      <c r="C42" s="155" t="s">
        <v>649</v>
      </c>
      <c r="D42" s="155" t="s">
        <v>648</v>
      </c>
      <c r="E42" s="166" t="s">
        <v>649</v>
      </c>
      <c r="F42" s="156"/>
    </row>
    <row r="43" spans="1:6" x14ac:dyDescent="0.2">
      <c r="A43" s="146"/>
      <c r="B43" s="147"/>
      <c r="C43" s="147"/>
      <c r="D43" s="147"/>
      <c r="E43" s="155"/>
      <c r="F43" s="147"/>
    </row>
    <row r="44" spans="1:6" x14ac:dyDescent="0.2">
      <c r="A44" s="148" t="s">
        <v>578</v>
      </c>
      <c r="B44" s="149" t="s">
        <v>686</v>
      </c>
      <c r="C44" s="149" t="s">
        <v>687</v>
      </c>
      <c r="D44" s="149" t="s">
        <v>648</v>
      </c>
      <c r="E44" s="147" t="s">
        <v>649</v>
      </c>
      <c r="F44" s="157"/>
    </row>
    <row r="45" spans="1:6" x14ac:dyDescent="0.2">
      <c r="A45" s="158">
        <v>2016</v>
      </c>
      <c r="B45" s="147" t="s">
        <v>688</v>
      </c>
      <c r="C45" s="147" t="s">
        <v>689</v>
      </c>
      <c r="D45" s="147" t="s">
        <v>648</v>
      </c>
      <c r="E45" s="147" t="s">
        <v>649</v>
      </c>
      <c r="F45" s="153"/>
    </row>
    <row r="46" spans="1:6" x14ac:dyDescent="0.2">
      <c r="A46" s="151"/>
      <c r="B46" s="147" t="s">
        <v>690</v>
      </c>
      <c r="C46" s="147" t="s">
        <v>691</v>
      </c>
      <c r="D46" s="147" t="s">
        <v>648</v>
      </c>
      <c r="E46" s="147" t="s">
        <v>649</v>
      </c>
      <c r="F46" s="153"/>
    </row>
    <row r="47" spans="1:6" x14ac:dyDescent="0.2">
      <c r="A47" s="151"/>
      <c r="B47" s="147" t="s">
        <v>692</v>
      </c>
      <c r="C47" s="147" t="s">
        <v>693</v>
      </c>
      <c r="D47" s="147" t="s">
        <v>648</v>
      </c>
      <c r="E47" s="147" t="s">
        <v>649</v>
      </c>
      <c r="F47" s="153"/>
    </row>
    <row r="48" spans="1:6" x14ac:dyDescent="0.2">
      <c r="A48" s="151"/>
      <c r="B48" s="147" t="s">
        <v>694</v>
      </c>
      <c r="C48" s="147" t="s">
        <v>695</v>
      </c>
      <c r="D48" s="147" t="s">
        <v>648</v>
      </c>
      <c r="E48" s="147" t="s">
        <v>649</v>
      </c>
      <c r="F48" s="153"/>
    </row>
    <row r="49" spans="1:6" x14ac:dyDescent="0.2">
      <c r="A49" s="151"/>
      <c r="B49" s="147" t="s">
        <v>696</v>
      </c>
      <c r="C49" s="147" t="s">
        <v>697</v>
      </c>
      <c r="D49" s="147" t="s">
        <v>698</v>
      </c>
      <c r="E49" s="146" t="s">
        <v>1205</v>
      </c>
      <c r="F49" s="152" t="s">
        <v>650</v>
      </c>
    </row>
    <row r="50" spans="1:6" x14ac:dyDescent="0.2">
      <c r="A50" s="151"/>
      <c r="B50" s="147" t="s">
        <v>699</v>
      </c>
      <c r="C50" s="147" t="s">
        <v>700</v>
      </c>
      <c r="D50" s="147" t="s">
        <v>648</v>
      </c>
      <c r="E50" s="147" t="s">
        <v>649</v>
      </c>
      <c r="F50" s="153"/>
    </row>
    <row r="51" spans="1:6" x14ac:dyDescent="0.2">
      <c r="A51" s="151"/>
      <c r="B51" s="147" t="s">
        <v>701</v>
      </c>
      <c r="C51" s="147" t="s">
        <v>702</v>
      </c>
      <c r="D51" s="147" t="s">
        <v>648</v>
      </c>
      <c r="E51" s="147" t="s">
        <v>649</v>
      </c>
      <c r="F51" s="153"/>
    </row>
    <row r="52" spans="1:6" x14ac:dyDescent="0.2">
      <c r="A52" s="151"/>
      <c r="B52" s="147" t="s">
        <v>703</v>
      </c>
      <c r="C52" s="147" t="s">
        <v>704</v>
      </c>
      <c r="D52" s="147" t="s">
        <v>648</v>
      </c>
      <c r="E52" s="147" t="s">
        <v>649</v>
      </c>
      <c r="F52" s="153"/>
    </row>
    <row r="53" spans="1:6" x14ac:dyDescent="0.2">
      <c r="A53" s="151"/>
      <c r="B53" s="147" t="s">
        <v>705</v>
      </c>
      <c r="C53" s="147" t="s">
        <v>706</v>
      </c>
      <c r="D53" s="147" t="s">
        <v>648</v>
      </c>
      <c r="E53" s="147" t="s">
        <v>649</v>
      </c>
      <c r="F53" s="153"/>
    </row>
    <row r="54" spans="1:6" x14ac:dyDescent="0.2">
      <c r="A54" s="151"/>
      <c r="B54" s="147" t="s">
        <v>707</v>
      </c>
      <c r="C54" s="147" t="s">
        <v>708</v>
      </c>
      <c r="D54" s="147" t="s">
        <v>648</v>
      </c>
      <c r="E54" s="147" t="s">
        <v>649</v>
      </c>
      <c r="F54" s="153"/>
    </row>
    <row r="55" spans="1:6" x14ac:dyDescent="0.2">
      <c r="A55" s="151"/>
      <c r="B55" s="147" t="s">
        <v>709</v>
      </c>
      <c r="C55" s="147" t="s">
        <v>710</v>
      </c>
      <c r="D55" s="147" t="s">
        <v>648</v>
      </c>
      <c r="E55" s="147" t="s">
        <v>649</v>
      </c>
      <c r="F55" s="153"/>
    </row>
    <row r="56" spans="1:6" x14ac:dyDescent="0.2">
      <c r="A56" s="151"/>
      <c r="B56" s="147" t="s">
        <v>711</v>
      </c>
      <c r="C56" s="147" t="s">
        <v>712</v>
      </c>
      <c r="D56" s="147" t="s">
        <v>648</v>
      </c>
      <c r="E56" s="147" t="s">
        <v>649</v>
      </c>
      <c r="F56" s="152" t="s">
        <v>650</v>
      </c>
    </row>
    <row r="57" spans="1:6" x14ac:dyDescent="0.2">
      <c r="A57" s="151"/>
      <c r="B57" s="147" t="s">
        <v>713</v>
      </c>
      <c r="C57" s="147" t="s">
        <v>714</v>
      </c>
      <c r="D57" s="147" t="s">
        <v>648</v>
      </c>
      <c r="E57" s="147" t="s">
        <v>649</v>
      </c>
      <c r="F57" s="152" t="s">
        <v>650</v>
      </c>
    </row>
    <row r="58" spans="1:6" x14ac:dyDescent="0.2">
      <c r="A58" s="151"/>
      <c r="B58" s="147" t="s">
        <v>715</v>
      </c>
      <c r="C58" s="147" t="s">
        <v>716</v>
      </c>
      <c r="D58" s="147" t="s">
        <v>648</v>
      </c>
      <c r="E58" s="147" t="s">
        <v>649</v>
      </c>
      <c r="F58" s="153"/>
    </row>
    <row r="59" spans="1:6" x14ac:dyDescent="0.2">
      <c r="A59" s="151"/>
      <c r="B59" s="147" t="s">
        <v>717</v>
      </c>
      <c r="C59" s="147" t="s">
        <v>718</v>
      </c>
      <c r="D59" s="147" t="s">
        <v>648</v>
      </c>
      <c r="E59" s="147" t="s">
        <v>649</v>
      </c>
      <c r="F59" s="153"/>
    </row>
    <row r="60" spans="1:6" x14ac:dyDescent="0.2">
      <c r="A60" s="151"/>
      <c r="B60" s="147" t="s">
        <v>719</v>
      </c>
      <c r="C60" s="147" t="s">
        <v>720</v>
      </c>
      <c r="D60" s="147" t="s">
        <v>648</v>
      </c>
      <c r="E60" s="147" t="s">
        <v>649</v>
      </c>
      <c r="F60" s="153"/>
    </row>
    <row r="61" spans="1:6" x14ac:dyDescent="0.2">
      <c r="A61" s="151"/>
      <c r="B61" s="147" t="s">
        <v>721</v>
      </c>
      <c r="C61" s="147" t="s">
        <v>722</v>
      </c>
      <c r="D61" s="147" t="s">
        <v>648</v>
      </c>
      <c r="E61" s="147" t="s">
        <v>649</v>
      </c>
      <c r="F61" s="153"/>
    </row>
    <row r="62" spans="1:6" x14ac:dyDescent="0.2">
      <c r="A62" s="151"/>
      <c r="B62" s="147" t="s">
        <v>723</v>
      </c>
      <c r="C62" s="147" t="s">
        <v>724</v>
      </c>
      <c r="D62" s="147" t="s">
        <v>648</v>
      </c>
      <c r="E62" s="147" t="s">
        <v>649</v>
      </c>
      <c r="F62" s="153"/>
    </row>
    <row r="63" spans="1:6" x14ac:dyDescent="0.2">
      <c r="A63" s="151"/>
      <c r="B63" s="147" t="s">
        <v>725</v>
      </c>
      <c r="C63" s="147" t="s">
        <v>726</v>
      </c>
      <c r="D63" s="147" t="s">
        <v>648</v>
      </c>
      <c r="E63" s="147" t="s">
        <v>649</v>
      </c>
      <c r="F63" s="152"/>
    </row>
    <row r="64" spans="1:6" x14ac:dyDescent="0.2">
      <c r="A64" s="151"/>
      <c r="B64" s="147" t="s">
        <v>727</v>
      </c>
      <c r="C64" s="147" t="s">
        <v>728</v>
      </c>
      <c r="D64" s="147" t="s">
        <v>648</v>
      </c>
      <c r="E64" s="147" t="s">
        <v>649</v>
      </c>
      <c r="F64" s="153"/>
    </row>
    <row r="65" spans="1:6" x14ac:dyDescent="0.2">
      <c r="A65" s="151"/>
      <c r="B65" s="147" t="s">
        <v>729</v>
      </c>
      <c r="C65" s="147" t="s">
        <v>730</v>
      </c>
      <c r="D65" s="147" t="s">
        <v>648</v>
      </c>
      <c r="E65" s="147" t="s">
        <v>649</v>
      </c>
      <c r="F65" s="153"/>
    </row>
    <row r="66" spans="1:6" x14ac:dyDescent="0.2">
      <c r="A66" s="151"/>
      <c r="B66" s="147" t="s">
        <v>731</v>
      </c>
      <c r="C66" s="147" t="s">
        <v>732</v>
      </c>
      <c r="D66" s="147" t="s">
        <v>733</v>
      </c>
      <c r="E66" s="164" t="s">
        <v>1205</v>
      </c>
      <c r="F66" s="153"/>
    </row>
    <row r="67" spans="1:6" x14ac:dyDescent="0.2">
      <c r="A67" s="151"/>
      <c r="B67" s="147" t="s">
        <v>734</v>
      </c>
      <c r="C67" s="147" t="s">
        <v>735</v>
      </c>
      <c r="D67" s="147" t="s">
        <v>736</v>
      </c>
      <c r="E67" s="164" t="s">
        <v>1211</v>
      </c>
      <c r="F67" s="152" t="s">
        <v>650</v>
      </c>
    </row>
    <row r="68" spans="1:6" x14ac:dyDescent="0.2">
      <c r="A68" s="151"/>
      <c r="B68" s="147" t="s">
        <v>737</v>
      </c>
      <c r="C68" s="147" t="s">
        <v>738</v>
      </c>
      <c r="D68" s="147" t="s">
        <v>648</v>
      </c>
      <c r="E68" s="147" t="s">
        <v>649</v>
      </c>
      <c r="F68" s="152" t="s">
        <v>650</v>
      </c>
    </row>
    <row r="69" spans="1:6" x14ac:dyDescent="0.2">
      <c r="A69" s="151"/>
      <c r="B69" s="147" t="s">
        <v>739</v>
      </c>
      <c r="C69" s="147" t="s">
        <v>740</v>
      </c>
      <c r="D69" s="147" t="s">
        <v>648</v>
      </c>
      <c r="E69" s="147" t="s">
        <v>649</v>
      </c>
      <c r="F69" s="153"/>
    </row>
    <row r="70" spans="1:6" x14ac:dyDescent="0.2">
      <c r="A70" s="151"/>
      <c r="B70" s="147" t="s">
        <v>741</v>
      </c>
      <c r="C70" s="147" t="s">
        <v>742</v>
      </c>
      <c r="D70" s="147" t="s">
        <v>648</v>
      </c>
      <c r="E70" s="147" t="s">
        <v>649</v>
      </c>
      <c r="F70" s="153"/>
    </row>
    <row r="71" spans="1:6" x14ac:dyDescent="0.2">
      <c r="A71" s="151"/>
      <c r="B71" s="147" t="s">
        <v>743</v>
      </c>
      <c r="C71" s="147" t="s">
        <v>744</v>
      </c>
      <c r="D71" s="147" t="s">
        <v>648</v>
      </c>
      <c r="E71" s="147" t="s">
        <v>649</v>
      </c>
      <c r="F71" s="153"/>
    </row>
    <row r="72" spans="1:6" x14ac:dyDescent="0.2">
      <c r="A72" s="151"/>
      <c r="B72" s="147" t="s">
        <v>745</v>
      </c>
      <c r="C72" s="147" t="s">
        <v>746</v>
      </c>
      <c r="D72" s="147" t="s">
        <v>648</v>
      </c>
      <c r="E72" s="147" t="s">
        <v>649</v>
      </c>
      <c r="F72" s="153"/>
    </row>
    <row r="73" spans="1:6" x14ac:dyDescent="0.2">
      <c r="A73" s="151"/>
      <c r="B73" s="147" t="s">
        <v>747</v>
      </c>
      <c r="C73" s="147" t="s">
        <v>748</v>
      </c>
      <c r="D73" s="147" t="s">
        <v>698</v>
      </c>
      <c r="E73" s="164" t="s">
        <v>1205</v>
      </c>
      <c r="F73" s="152" t="s">
        <v>650</v>
      </c>
    </row>
    <row r="74" spans="1:6" x14ac:dyDescent="0.2">
      <c r="A74" s="151"/>
      <c r="B74" s="147" t="s">
        <v>749</v>
      </c>
      <c r="C74" s="147" t="s">
        <v>750</v>
      </c>
      <c r="D74" s="147" t="s">
        <v>733</v>
      </c>
      <c r="E74" s="164" t="s">
        <v>1205</v>
      </c>
      <c r="F74" s="152" t="s">
        <v>650</v>
      </c>
    </row>
    <row r="75" spans="1:6" x14ac:dyDescent="0.2">
      <c r="A75" s="151"/>
      <c r="B75" s="147" t="s">
        <v>751</v>
      </c>
      <c r="C75" s="147" t="s">
        <v>752</v>
      </c>
      <c r="D75" s="147" t="s">
        <v>648</v>
      </c>
      <c r="E75" s="147" t="s">
        <v>649</v>
      </c>
      <c r="F75" s="153"/>
    </row>
    <row r="76" spans="1:6" x14ac:dyDescent="0.2">
      <c r="A76" s="151"/>
      <c r="B76" s="147" t="s">
        <v>753</v>
      </c>
      <c r="C76" s="147" t="s">
        <v>754</v>
      </c>
      <c r="D76" s="147" t="s">
        <v>648</v>
      </c>
      <c r="E76" s="147" t="s">
        <v>649</v>
      </c>
      <c r="F76" s="153"/>
    </row>
    <row r="77" spans="1:6" x14ac:dyDescent="0.2">
      <c r="A77" s="151"/>
      <c r="B77" s="147" t="s">
        <v>755</v>
      </c>
      <c r="C77" s="147" t="s">
        <v>756</v>
      </c>
      <c r="D77" s="147" t="s">
        <v>648</v>
      </c>
      <c r="E77" s="147" t="s">
        <v>649</v>
      </c>
      <c r="F77" s="153"/>
    </row>
    <row r="78" spans="1:6" x14ac:dyDescent="0.2">
      <c r="A78" s="151"/>
      <c r="B78" s="147" t="s">
        <v>757</v>
      </c>
      <c r="C78" s="147" t="s">
        <v>758</v>
      </c>
      <c r="D78" s="147" t="s">
        <v>648</v>
      </c>
      <c r="E78" s="147" t="s">
        <v>649</v>
      </c>
      <c r="F78" s="152" t="s">
        <v>650</v>
      </c>
    </row>
    <row r="79" spans="1:6" x14ac:dyDescent="0.2">
      <c r="A79" s="151"/>
      <c r="B79" s="147" t="s">
        <v>759</v>
      </c>
      <c r="C79" s="147" t="s">
        <v>760</v>
      </c>
      <c r="D79" s="147" t="s">
        <v>648</v>
      </c>
      <c r="E79" s="147" t="s">
        <v>649</v>
      </c>
      <c r="F79" s="153"/>
    </row>
    <row r="80" spans="1:6" x14ac:dyDescent="0.2">
      <c r="A80" s="151"/>
      <c r="B80" s="147" t="s">
        <v>761</v>
      </c>
      <c r="C80" s="147" t="s">
        <v>762</v>
      </c>
      <c r="D80" s="147" t="s">
        <v>648</v>
      </c>
      <c r="E80" s="147" t="s">
        <v>649</v>
      </c>
      <c r="F80" s="153"/>
    </row>
    <row r="81" spans="1:6" x14ac:dyDescent="0.2">
      <c r="A81" s="151"/>
      <c r="B81" s="147" t="s">
        <v>763</v>
      </c>
      <c r="C81" s="147" t="s">
        <v>764</v>
      </c>
      <c r="D81" s="147" t="s">
        <v>648</v>
      </c>
      <c r="E81" s="147" t="s">
        <v>649</v>
      </c>
      <c r="F81" s="153"/>
    </row>
    <row r="82" spans="1:6" x14ac:dyDescent="0.2">
      <c r="A82" s="151"/>
      <c r="B82" s="147" t="s">
        <v>765</v>
      </c>
      <c r="C82" s="147" t="s">
        <v>766</v>
      </c>
      <c r="D82" s="147" t="s">
        <v>648</v>
      </c>
      <c r="E82" s="147" t="s">
        <v>649</v>
      </c>
      <c r="F82" s="153"/>
    </row>
    <row r="83" spans="1:6" x14ac:dyDescent="0.2">
      <c r="A83" s="151"/>
      <c r="B83" s="147" t="s">
        <v>767</v>
      </c>
      <c r="C83" s="147" t="s">
        <v>768</v>
      </c>
      <c r="D83" s="147" t="s">
        <v>648</v>
      </c>
      <c r="E83" s="147" t="s">
        <v>649</v>
      </c>
      <c r="F83" s="153"/>
    </row>
    <row r="84" spans="1:6" x14ac:dyDescent="0.2">
      <c r="A84" s="151"/>
      <c r="B84" s="147" t="s">
        <v>769</v>
      </c>
      <c r="C84" s="147" t="s">
        <v>770</v>
      </c>
      <c r="D84" s="147" t="s">
        <v>648</v>
      </c>
      <c r="E84" s="147" t="s">
        <v>649</v>
      </c>
      <c r="F84" s="153"/>
    </row>
    <row r="85" spans="1:6" x14ac:dyDescent="0.2">
      <c r="A85" s="151"/>
      <c r="B85" s="147" t="s">
        <v>771</v>
      </c>
      <c r="C85" s="147" t="s">
        <v>772</v>
      </c>
      <c r="D85" s="147" t="s">
        <v>648</v>
      </c>
      <c r="E85" s="147" t="s">
        <v>649</v>
      </c>
      <c r="F85" s="153"/>
    </row>
    <row r="86" spans="1:6" x14ac:dyDescent="0.2">
      <c r="A86" s="151"/>
      <c r="B86" s="147" t="s">
        <v>773</v>
      </c>
      <c r="C86" s="147" t="s">
        <v>774</v>
      </c>
      <c r="D86" s="147" t="s">
        <v>648</v>
      </c>
      <c r="E86" s="147" t="s">
        <v>649</v>
      </c>
      <c r="F86" s="153"/>
    </row>
    <row r="87" spans="1:6" x14ac:dyDescent="0.2">
      <c r="A87" s="151"/>
      <c r="B87" s="147" t="s">
        <v>775</v>
      </c>
      <c r="C87" s="147" t="s">
        <v>776</v>
      </c>
      <c r="D87" s="147" t="s">
        <v>648</v>
      </c>
      <c r="E87" s="147" t="s">
        <v>649</v>
      </c>
      <c r="F87" s="153"/>
    </row>
    <row r="88" spans="1:6" x14ac:dyDescent="0.2">
      <c r="A88" s="151"/>
      <c r="B88" s="147" t="s">
        <v>777</v>
      </c>
      <c r="C88" s="147" t="s">
        <v>778</v>
      </c>
      <c r="D88" s="147" t="s">
        <v>648</v>
      </c>
      <c r="E88" s="147" t="s">
        <v>649</v>
      </c>
      <c r="F88" s="153"/>
    </row>
    <row r="89" spans="1:6" x14ac:dyDescent="0.2">
      <c r="A89" s="151"/>
      <c r="B89" s="147" t="s">
        <v>779</v>
      </c>
      <c r="C89" s="147" t="s">
        <v>780</v>
      </c>
      <c r="D89" s="147" t="s">
        <v>648</v>
      </c>
      <c r="E89" s="147" t="s">
        <v>649</v>
      </c>
      <c r="F89" s="153"/>
    </row>
    <row r="90" spans="1:6" x14ac:dyDescent="0.2">
      <c r="A90" s="151"/>
      <c r="B90" s="147" t="s">
        <v>781</v>
      </c>
      <c r="C90" s="147" t="s">
        <v>782</v>
      </c>
      <c r="D90" s="147" t="s">
        <v>648</v>
      </c>
      <c r="E90" s="147" t="s">
        <v>649</v>
      </c>
      <c r="F90" s="153"/>
    </row>
    <row r="91" spans="1:6" x14ac:dyDescent="0.2">
      <c r="A91" s="151"/>
      <c r="B91" s="147" t="s">
        <v>783</v>
      </c>
      <c r="C91" s="147" t="s">
        <v>784</v>
      </c>
      <c r="D91" s="147" t="s">
        <v>648</v>
      </c>
      <c r="E91" s="147" t="s">
        <v>649</v>
      </c>
      <c r="F91" s="153"/>
    </row>
    <row r="92" spans="1:6" x14ac:dyDescent="0.2">
      <c r="A92" s="154"/>
      <c r="B92" s="155" t="s">
        <v>785</v>
      </c>
      <c r="C92" s="155" t="s">
        <v>786</v>
      </c>
      <c r="D92" s="155" t="s">
        <v>648</v>
      </c>
      <c r="E92" s="155" t="s">
        <v>649</v>
      </c>
      <c r="F92" s="156"/>
    </row>
    <row r="93" spans="1:6" x14ac:dyDescent="0.2">
      <c r="A93" s="146"/>
      <c r="B93" s="147"/>
      <c r="C93" s="147"/>
      <c r="D93" s="147" t="s">
        <v>648</v>
      </c>
      <c r="E93" s="155"/>
      <c r="F93" s="147"/>
    </row>
    <row r="94" spans="1:6" x14ac:dyDescent="0.2">
      <c r="A94" s="148" t="s">
        <v>787</v>
      </c>
      <c r="B94" s="149" t="s">
        <v>788</v>
      </c>
      <c r="C94" s="149" t="s">
        <v>649</v>
      </c>
      <c r="D94" s="149" t="s">
        <v>648</v>
      </c>
      <c r="E94" s="147" t="s">
        <v>649</v>
      </c>
      <c r="F94" s="150" t="s">
        <v>650</v>
      </c>
    </row>
    <row r="95" spans="1:6" x14ac:dyDescent="0.2">
      <c r="A95" s="158">
        <v>2011</v>
      </c>
      <c r="B95" s="147" t="s">
        <v>789</v>
      </c>
      <c r="C95" s="147" t="s">
        <v>649</v>
      </c>
      <c r="D95" s="147" t="s">
        <v>648</v>
      </c>
      <c r="E95" s="147" t="s">
        <v>649</v>
      </c>
      <c r="F95" s="153"/>
    </row>
    <row r="96" spans="1:6" x14ac:dyDescent="0.2">
      <c r="A96" s="151"/>
      <c r="B96" s="147" t="s">
        <v>790</v>
      </c>
      <c r="C96" s="147" t="s">
        <v>649</v>
      </c>
      <c r="D96" s="147" t="s">
        <v>648</v>
      </c>
      <c r="E96" s="147" t="s">
        <v>649</v>
      </c>
      <c r="F96" s="152" t="s">
        <v>650</v>
      </c>
    </row>
    <row r="97" spans="1:6" x14ac:dyDescent="0.2">
      <c r="A97" s="151"/>
      <c r="B97" s="147" t="s">
        <v>791</v>
      </c>
      <c r="C97" s="147" t="s">
        <v>649</v>
      </c>
      <c r="D97" s="147" t="s">
        <v>648</v>
      </c>
      <c r="E97" s="147" t="s">
        <v>649</v>
      </c>
      <c r="F97" s="152" t="s">
        <v>650</v>
      </c>
    </row>
    <row r="98" spans="1:6" x14ac:dyDescent="0.2">
      <c r="A98" s="151"/>
      <c r="B98" s="147" t="s">
        <v>792</v>
      </c>
      <c r="C98" s="147" t="s">
        <v>649</v>
      </c>
      <c r="D98" s="147" t="s">
        <v>648</v>
      </c>
      <c r="E98" s="147" t="s">
        <v>649</v>
      </c>
      <c r="F98" s="153"/>
    </row>
    <row r="99" spans="1:6" x14ac:dyDescent="0.2">
      <c r="A99" s="151"/>
      <c r="B99" s="147" t="s">
        <v>793</v>
      </c>
      <c r="C99" s="147" t="s">
        <v>649</v>
      </c>
      <c r="D99" s="147" t="s">
        <v>648</v>
      </c>
      <c r="E99" s="147" t="s">
        <v>649</v>
      </c>
      <c r="F99" s="153"/>
    </row>
    <row r="100" spans="1:6" x14ac:dyDescent="0.2">
      <c r="A100" s="154"/>
      <c r="B100" s="155" t="s">
        <v>794</v>
      </c>
      <c r="C100" s="155" t="s">
        <v>649</v>
      </c>
      <c r="D100" s="155" t="s">
        <v>648</v>
      </c>
      <c r="E100" s="155" t="s">
        <v>649</v>
      </c>
      <c r="F100" s="156"/>
    </row>
    <row r="101" spans="1:6" x14ac:dyDescent="0.2">
      <c r="A101" s="146"/>
      <c r="B101" s="147"/>
      <c r="C101" s="147"/>
      <c r="D101" s="147"/>
      <c r="E101" s="155"/>
      <c r="F101" s="147"/>
    </row>
    <row r="102" spans="1:6" x14ac:dyDescent="0.2">
      <c r="A102" s="148" t="s">
        <v>579</v>
      </c>
      <c r="B102" s="149" t="s">
        <v>795</v>
      </c>
      <c r="C102" s="149" t="s">
        <v>796</v>
      </c>
      <c r="D102" s="149" t="s">
        <v>648</v>
      </c>
      <c r="E102" s="147" t="s">
        <v>649</v>
      </c>
      <c r="F102" s="157"/>
    </row>
    <row r="103" spans="1:6" x14ac:dyDescent="0.2">
      <c r="A103" s="151"/>
      <c r="B103" s="147" t="s">
        <v>797</v>
      </c>
      <c r="C103" s="147" t="s">
        <v>798</v>
      </c>
      <c r="D103" s="147" t="s">
        <v>648</v>
      </c>
      <c r="E103" s="147" t="s">
        <v>649</v>
      </c>
      <c r="F103" s="153"/>
    </row>
    <row r="104" spans="1:6" x14ac:dyDescent="0.2">
      <c r="A104" s="151"/>
      <c r="B104" s="147" t="s">
        <v>799</v>
      </c>
      <c r="C104" s="147" t="s">
        <v>800</v>
      </c>
      <c r="D104" s="147" t="s">
        <v>648</v>
      </c>
      <c r="E104" s="147" t="s">
        <v>649</v>
      </c>
      <c r="F104" s="153"/>
    </row>
    <row r="105" spans="1:6" x14ac:dyDescent="0.2">
      <c r="A105" s="151"/>
      <c r="B105" s="147" t="s">
        <v>801</v>
      </c>
      <c r="C105" s="147" t="s">
        <v>802</v>
      </c>
      <c r="D105" s="147" t="s">
        <v>803</v>
      </c>
      <c r="E105" s="164" t="s">
        <v>1205</v>
      </c>
      <c r="F105" s="152" t="s">
        <v>650</v>
      </c>
    </row>
    <row r="106" spans="1:6" x14ac:dyDescent="0.2">
      <c r="A106" s="151"/>
      <c r="B106" s="147" t="s">
        <v>804</v>
      </c>
      <c r="C106" s="147" t="s">
        <v>805</v>
      </c>
      <c r="D106" s="147" t="s">
        <v>648</v>
      </c>
      <c r="E106" s="147" t="s">
        <v>649</v>
      </c>
      <c r="F106" s="153"/>
    </row>
    <row r="107" spans="1:6" x14ac:dyDescent="0.2">
      <c r="A107" s="151"/>
      <c r="B107" s="147" t="s">
        <v>806</v>
      </c>
      <c r="C107" s="147" t="s">
        <v>807</v>
      </c>
      <c r="D107" s="147" t="s">
        <v>648</v>
      </c>
      <c r="E107" s="147" t="s">
        <v>649</v>
      </c>
      <c r="F107" s="153"/>
    </row>
    <row r="108" spans="1:6" x14ac:dyDescent="0.2">
      <c r="A108" s="151"/>
      <c r="B108" s="147" t="s">
        <v>808</v>
      </c>
      <c r="C108" s="147" t="s">
        <v>809</v>
      </c>
      <c r="D108" s="147" t="s">
        <v>648</v>
      </c>
      <c r="E108" s="147" t="s">
        <v>649</v>
      </c>
      <c r="F108" s="153"/>
    </row>
    <row r="109" spans="1:6" x14ac:dyDescent="0.2">
      <c r="A109" s="151"/>
      <c r="B109" s="147" t="s">
        <v>810</v>
      </c>
      <c r="C109" s="147" t="s">
        <v>811</v>
      </c>
      <c r="D109" s="147" t="s">
        <v>648</v>
      </c>
      <c r="E109" s="147" t="s">
        <v>649</v>
      </c>
      <c r="F109" s="153"/>
    </row>
    <row r="110" spans="1:6" x14ac:dyDescent="0.2">
      <c r="A110" s="151"/>
      <c r="B110" s="147" t="s">
        <v>812</v>
      </c>
      <c r="C110" s="147" t="s">
        <v>813</v>
      </c>
      <c r="D110" s="147" t="s">
        <v>648</v>
      </c>
      <c r="E110" s="147" t="s">
        <v>649</v>
      </c>
      <c r="F110" s="153"/>
    </row>
    <row r="111" spans="1:6" x14ac:dyDescent="0.2">
      <c r="A111" s="151"/>
      <c r="B111" s="147" t="s">
        <v>814</v>
      </c>
      <c r="C111" s="147" t="s">
        <v>815</v>
      </c>
      <c r="D111" s="147" t="s">
        <v>648</v>
      </c>
      <c r="E111" s="147" t="s">
        <v>649</v>
      </c>
      <c r="F111" s="153"/>
    </row>
    <row r="112" spans="1:6" x14ac:dyDescent="0.2">
      <c r="A112" s="151"/>
      <c r="B112" s="147" t="s">
        <v>816</v>
      </c>
      <c r="C112" s="147" t="s">
        <v>817</v>
      </c>
      <c r="D112" s="147" t="s">
        <v>648</v>
      </c>
      <c r="E112" s="147" t="s">
        <v>649</v>
      </c>
      <c r="F112" s="153"/>
    </row>
    <row r="113" spans="1:6" x14ac:dyDescent="0.2">
      <c r="A113" s="151"/>
      <c r="B113" s="147" t="s">
        <v>818</v>
      </c>
      <c r="C113" s="147" t="s">
        <v>819</v>
      </c>
      <c r="D113" s="147" t="s">
        <v>648</v>
      </c>
      <c r="E113" s="147" t="s">
        <v>649</v>
      </c>
      <c r="F113" s="153"/>
    </row>
    <row r="114" spans="1:6" x14ac:dyDescent="0.2">
      <c r="A114" s="151"/>
      <c r="B114" s="147" t="s">
        <v>820</v>
      </c>
      <c r="C114" s="147" t="s">
        <v>821</v>
      </c>
      <c r="D114" s="147" t="s">
        <v>648</v>
      </c>
      <c r="E114" s="147" t="s">
        <v>649</v>
      </c>
      <c r="F114" s="153"/>
    </row>
    <row r="115" spans="1:6" x14ac:dyDescent="0.2">
      <c r="A115" s="151"/>
      <c r="B115" s="147" t="s">
        <v>822</v>
      </c>
      <c r="C115" s="147" t="s">
        <v>823</v>
      </c>
      <c r="D115" s="147" t="s">
        <v>648</v>
      </c>
      <c r="E115" s="147" t="s">
        <v>649</v>
      </c>
      <c r="F115" s="153"/>
    </row>
    <row r="116" spans="1:6" x14ac:dyDescent="0.2">
      <c r="A116" s="151"/>
      <c r="B116" s="147" t="s">
        <v>824</v>
      </c>
      <c r="C116" s="147" t="s">
        <v>825</v>
      </c>
      <c r="D116" s="147" t="s">
        <v>648</v>
      </c>
      <c r="E116" s="147" t="s">
        <v>649</v>
      </c>
      <c r="F116" s="153"/>
    </row>
    <row r="117" spans="1:6" x14ac:dyDescent="0.2">
      <c r="A117" s="151"/>
      <c r="B117" s="147" t="s">
        <v>826</v>
      </c>
      <c r="C117" s="147" t="s">
        <v>827</v>
      </c>
      <c r="D117" s="147" t="s">
        <v>648</v>
      </c>
      <c r="E117" s="147" t="s">
        <v>649</v>
      </c>
      <c r="F117" s="153"/>
    </row>
    <row r="118" spans="1:6" x14ac:dyDescent="0.2">
      <c r="A118" s="151"/>
      <c r="B118" s="147" t="s">
        <v>828</v>
      </c>
      <c r="C118" s="147" t="s">
        <v>829</v>
      </c>
      <c r="D118" s="147" t="s">
        <v>648</v>
      </c>
      <c r="E118" s="147" t="s">
        <v>649</v>
      </c>
      <c r="F118" s="153"/>
    </row>
    <row r="119" spans="1:6" x14ac:dyDescent="0.2">
      <c r="A119" s="151"/>
      <c r="B119" s="147" t="s">
        <v>830</v>
      </c>
      <c r="C119" s="147" t="s">
        <v>831</v>
      </c>
      <c r="D119" s="147" t="s">
        <v>648</v>
      </c>
      <c r="E119" s="147" t="s">
        <v>649</v>
      </c>
      <c r="F119" s="153"/>
    </row>
    <row r="120" spans="1:6" x14ac:dyDescent="0.2">
      <c r="A120" s="151"/>
      <c r="B120" s="147" t="s">
        <v>832</v>
      </c>
      <c r="C120" s="147" t="s">
        <v>833</v>
      </c>
      <c r="D120" s="147" t="s">
        <v>648</v>
      </c>
      <c r="E120" s="147" t="s">
        <v>649</v>
      </c>
      <c r="F120" s="153"/>
    </row>
    <row r="121" spans="1:6" x14ac:dyDescent="0.2">
      <c r="A121" s="151"/>
      <c r="B121" s="147" t="s">
        <v>834</v>
      </c>
      <c r="C121" s="147" t="s">
        <v>835</v>
      </c>
      <c r="D121" s="147" t="s">
        <v>648</v>
      </c>
      <c r="E121" s="147" t="s">
        <v>649</v>
      </c>
      <c r="F121" s="153"/>
    </row>
    <row r="122" spans="1:6" x14ac:dyDescent="0.2">
      <c r="A122" s="151"/>
      <c r="B122" s="147" t="s">
        <v>836</v>
      </c>
      <c r="C122" s="147" t="s">
        <v>837</v>
      </c>
      <c r="D122" s="147" t="s">
        <v>648</v>
      </c>
      <c r="E122" s="147" t="s">
        <v>649</v>
      </c>
      <c r="F122" s="153"/>
    </row>
    <row r="123" spans="1:6" x14ac:dyDescent="0.2">
      <c r="A123" s="151"/>
      <c r="B123" s="147" t="s">
        <v>838</v>
      </c>
      <c r="C123" s="147" t="s">
        <v>839</v>
      </c>
      <c r="D123" s="147" t="s">
        <v>648</v>
      </c>
      <c r="E123" s="147" t="s">
        <v>649</v>
      </c>
      <c r="F123" s="153"/>
    </row>
    <row r="124" spans="1:6" x14ac:dyDescent="0.2">
      <c r="A124" s="151"/>
      <c r="B124" s="147" t="s">
        <v>840</v>
      </c>
      <c r="C124" s="147" t="s">
        <v>841</v>
      </c>
      <c r="D124" s="147" t="s">
        <v>648</v>
      </c>
      <c r="E124" s="147" t="s">
        <v>649</v>
      </c>
      <c r="F124" s="152" t="s">
        <v>650</v>
      </c>
    </row>
    <row r="125" spans="1:6" x14ac:dyDescent="0.2">
      <c r="A125" s="151"/>
      <c r="B125" s="147" t="s">
        <v>842</v>
      </c>
      <c r="C125" s="147" t="s">
        <v>843</v>
      </c>
      <c r="D125" s="147" t="s">
        <v>648</v>
      </c>
      <c r="E125" s="147" t="s">
        <v>649</v>
      </c>
      <c r="F125" s="152" t="s">
        <v>650</v>
      </c>
    </row>
    <row r="126" spans="1:6" x14ac:dyDescent="0.2">
      <c r="A126" s="151"/>
      <c r="B126" s="147" t="s">
        <v>844</v>
      </c>
      <c r="C126" s="147" t="s">
        <v>845</v>
      </c>
      <c r="D126" s="147" t="s">
        <v>648</v>
      </c>
      <c r="E126" s="147" t="s">
        <v>649</v>
      </c>
      <c r="F126" s="153"/>
    </row>
    <row r="127" spans="1:6" x14ac:dyDescent="0.2">
      <c r="A127" s="151"/>
      <c r="B127" s="147" t="s">
        <v>846</v>
      </c>
      <c r="C127" s="147" t="s">
        <v>847</v>
      </c>
      <c r="D127" s="147" t="s">
        <v>648</v>
      </c>
      <c r="E127" s="147" t="s">
        <v>649</v>
      </c>
      <c r="F127" s="153"/>
    </row>
    <row r="128" spans="1:6" x14ac:dyDescent="0.2">
      <c r="A128" s="154"/>
      <c r="B128" s="155" t="s">
        <v>848</v>
      </c>
      <c r="C128" s="155" t="s">
        <v>849</v>
      </c>
      <c r="D128" s="155" t="s">
        <v>648</v>
      </c>
      <c r="E128" s="155" t="s">
        <v>649</v>
      </c>
      <c r="F128" s="156"/>
    </row>
    <row r="129" spans="1:6" x14ac:dyDescent="0.2">
      <c r="A129" s="146"/>
      <c r="B129" s="147"/>
      <c r="C129" s="147"/>
      <c r="D129" s="147"/>
      <c r="E129" s="155"/>
      <c r="F129" s="147"/>
    </row>
    <row r="130" spans="1:6" x14ac:dyDescent="0.2">
      <c r="A130" s="148" t="s">
        <v>583</v>
      </c>
      <c r="B130" s="149" t="s">
        <v>584</v>
      </c>
      <c r="C130" s="149" t="s">
        <v>850</v>
      </c>
      <c r="D130" s="149" t="s">
        <v>851</v>
      </c>
      <c r="E130" s="164" t="s">
        <v>1220</v>
      </c>
      <c r="F130" s="150" t="s">
        <v>650</v>
      </c>
    </row>
    <row r="131" spans="1:6" x14ac:dyDescent="0.2">
      <c r="A131" s="151"/>
      <c r="B131" s="147" t="s">
        <v>585</v>
      </c>
      <c r="C131" s="147" t="s">
        <v>852</v>
      </c>
      <c r="D131" s="147" t="s">
        <v>648</v>
      </c>
      <c r="E131" s="164" t="s">
        <v>649</v>
      </c>
      <c r="F131" s="152" t="s">
        <v>650</v>
      </c>
    </row>
    <row r="132" spans="1:6" x14ac:dyDescent="0.2">
      <c r="A132" s="151"/>
      <c r="B132" s="147" t="s">
        <v>624</v>
      </c>
      <c r="C132" s="147" t="s">
        <v>853</v>
      </c>
      <c r="D132" s="147" t="s">
        <v>854</v>
      </c>
      <c r="E132" s="164" t="s">
        <v>1213</v>
      </c>
      <c r="F132" s="152" t="s">
        <v>650</v>
      </c>
    </row>
    <row r="133" spans="1:6" x14ac:dyDescent="0.2">
      <c r="A133" s="151"/>
      <c r="B133" s="147" t="s">
        <v>625</v>
      </c>
      <c r="C133" s="147" t="s">
        <v>855</v>
      </c>
      <c r="D133" s="147" t="s">
        <v>856</v>
      </c>
      <c r="E133" s="164" t="s">
        <v>1219</v>
      </c>
      <c r="F133" s="152" t="s">
        <v>650</v>
      </c>
    </row>
    <row r="134" spans="1:6" x14ac:dyDescent="0.2">
      <c r="A134" s="151"/>
      <c r="B134" s="147" t="s">
        <v>857</v>
      </c>
      <c r="C134" s="147" t="s">
        <v>858</v>
      </c>
      <c r="D134" s="147" t="s">
        <v>648</v>
      </c>
      <c r="E134" s="164" t="s">
        <v>649</v>
      </c>
      <c r="F134" s="152" t="s">
        <v>650</v>
      </c>
    </row>
    <row r="135" spans="1:6" x14ac:dyDescent="0.2">
      <c r="A135" s="151"/>
      <c r="B135" s="147" t="s">
        <v>859</v>
      </c>
      <c r="C135" s="147" t="s">
        <v>860</v>
      </c>
      <c r="D135" s="147" t="s">
        <v>648</v>
      </c>
      <c r="E135" s="164" t="s">
        <v>649</v>
      </c>
      <c r="F135" s="152" t="s">
        <v>650</v>
      </c>
    </row>
    <row r="136" spans="1:6" x14ac:dyDescent="0.2">
      <c r="A136" s="151"/>
      <c r="B136" s="147" t="s">
        <v>861</v>
      </c>
      <c r="C136" s="147" t="s">
        <v>862</v>
      </c>
      <c r="D136" s="147" t="s">
        <v>863</v>
      </c>
      <c r="E136" s="164" t="s">
        <v>1205</v>
      </c>
      <c r="F136" s="152" t="s">
        <v>650</v>
      </c>
    </row>
    <row r="137" spans="1:6" x14ac:dyDescent="0.2">
      <c r="A137" s="151"/>
      <c r="B137" s="147" t="s">
        <v>864</v>
      </c>
      <c r="C137" s="147" t="s">
        <v>865</v>
      </c>
      <c r="D137" s="147" t="s">
        <v>648</v>
      </c>
      <c r="E137" s="164" t="s">
        <v>649</v>
      </c>
      <c r="F137" s="152" t="s">
        <v>650</v>
      </c>
    </row>
    <row r="138" spans="1:6" x14ac:dyDescent="0.2">
      <c r="A138" s="151"/>
      <c r="B138" s="147" t="s">
        <v>866</v>
      </c>
      <c r="C138" s="147" t="s">
        <v>867</v>
      </c>
      <c r="D138" s="147" t="s">
        <v>648</v>
      </c>
      <c r="E138" s="164" t="s">
        <v>649</v>
      </c>
      <c r="F138" s="153"/>
    </row>
    <row r="139" spans="1:6" x14ac:dyDescent="0.2">
      <c r="A139" s="151"/>
      <c r="B139" s="147" t="s">
        <v>868</v>
      </c>
      <c r="C139" s="147" t="s">
        <v>869</v>
      </c>
      <c r="D139" s="147" t="s">
        <v>648</v>
      </c>
      <c r="E139" s="164" t="s">
        <v>649</v>
      </c>
      <c r="F139" s="152" t="s">
        <v>650</v>
      </c>
    </row>
    <row r="140" spans="1:6" x14ac:dyDescent="0.2">
      <c r="A140" s="151"/>
      <c r="B140" s="147" t="s">
        <v>627</v>
      </c>
      <c r="C140" s="147" t="s">
        <v>870</v>
      </c>
      <c r="D140" s="147" t="s">
        <v>1203</v>
      </c>
      <c r="E140" s="167" t="s">
        <v>1218</v>
      </c>
      <c r="F140" s="152" t="s">
        <v>650</v>
      </c>
    </row>
    <row r="141" spans="1:6" x14ac:dyDescent="0.2">
      <c r="A141" s="151"/>
      <c r="B141" s="147" t="s">
        <v>871</v>
      </c>
      <c r="C141" s="147" t="s">
        <v>872</v>
      </c>
      <c r="D141" s="147" t="s">
        <v>863</v>
      </c>
      <c r="E141" s="164" t="s">
        <v>1205</v>
      </c>
      <c r="F141" s="152" t="s">
        <v>650</v>
      </c>
    </row>
    <row r="142" spans="1:6" x14ac:dyDescent="0.2">
      <c r="A142" s="151"/>
      <c r="B142" s="147" t="s">
        <v>873</v>
      </c>
      <c r="C142" s="147" t="s">
        <v>874</v>
      </c>
      <c r="D142" s="147" t="s">
        <v>648</v>
      </c>
      <c r="E142" s="164" t="s">
        <v>649</v>
      </c>
      <c r="F142" s="152" t="s">
        <v>650</v>
      </c>
    </row>
    <row r="143" spans="1:6" x14ac:dyDescent="0.2">
      <c r="A143" s="151"/>
      <c r="B143" s="147" t="s">
        <v>875</v>
      </c>
      <c r="C143" s="147" t="s">
        <v>876</v>
      </c>
      <c r="D143" s="147" t="s">
        <v>648</v>
      </c>
      <c r="E143" s="164" t="s">
        <v>649</v>
      </c>
      <c r="F143" s="153"/>
    </row>
    <row r="144" spans="1:6" x14ac:dyDescent="0.2">
      <c r="A144" s="151"/>
      <c r="B144" s="147" t="s">
        <v>877</v>
      </c>
      <c r="C144" s="147" t="s">
        <v>878</v>
      </c>
      <c r="D144" s="147" t="s">
        <v>648</v>
      </c>
      <c r="E144" s="164" t="s">
        <v>649</v>
      </c>
      <c r="F144" s="152" t="s">
        <v>650</v>
      </c>
    </row>
    <row r="145" spans="1:6" x14ac:dyDescent="0.2">
      <c r="A145" s="151"/>
      <c r="B145" s="147" t="s">
        <v>628</v>
      </c>
      <c r="C145" s="147" t="s">
        <v>879</v>
      </c>
      <c r="D145" s="147" t="s">
        <v>880</v>
      </c>
      <c r="E145" s="167" t="s">
        <v>1217</v>
      </c>
      <c r="F145" s="152" t="s">
        <v>650</v>
      </c>
    </row>
    <row r="146" spans="1:6" x14ac:dyDescent="0.2">
      <c r="A146" s="151"/>
      <c r="B146" s="147" t="s">
        <v>881</v>
      </c>
      <c r="C146" s="147" t="s">
        <v>882</v>
      </c>
      <c r="D146" s="147" t="s">
        <v>648</v>
      </c>
      <c r="E146" s="164" t="s">
        <v>649</v>
      </c>
      <c r="F146" s="152" t="s">
        <v>650</v>
      </c>
    </row>
    <row r="147" spans="1:6" x14ac:dyDescent="0.2">
      <c r="A147" s="151"/>
      <c r="B147" s="147" t="s">
        <v>629</v>
      </c>
      <c r="C147" s="147" t="s">
        <v>883</v>
      </c>
      <c r="D147" s="147" t="s">
        <v>884</v>
      </c>
      <c r="E147" s="167" t="s">
        <v>1216</v>
      </c>
      <c r="F147" s="152" t="s">
        <v>650</v>
      </c>
    </row>
    <row r="148" spans="1:6" x14ac:dyDescent="0.2">
      <c r="A148" s="151"/>
      <c r="B148" s="147" t="s">
        <v>885</v>
      </c>
      <c r="C148" s="147" t="s">
        <v>886</v>
      </c>
      <c r="D148" s="147" t="s">
        <v>648</v>
      </c>
      <c r="E148" s="164" t="s">
        <v>649</v>
      </c>
      <c r="F148" s="152" t="s">
        <v>650</v>
      </c>
    </row>
    <row r="149" spans="1:6" x14ac:dyDescent="0.2">
      <c r="A149" s="151"/>
      <c r="B149" s="147" t="s">
        <v>887</v>
      </c>
      <c r="C149" s="147" t="s">
        <v>888</v>
      </c>
      <c r="D149" s="147" t="s">
        <v>648</v>
      </c>
      <c r="E149" s="164" t="s">
        <v>649</v>
      </c>
      <c r="F149" s="152" t="s">
        <v>650</v>
      </c>
    </row>
    <row r="150" spans="1:6" x14ac:dyDescent="0.2">
      <c r="A150" s="151"/>
      <c r="B150" s="147" t="s">
        <v>889</v>
      </c>
      <c r="C150" s="147" t="s">
        <v>890</v>
      </c>
      <c r="D150" s="147" t="s">
        <v>648</v>
      </c>
      <c r="E150" s="164" t="s">
        <v>649</v>
      </c>
      <c r="F150" s="152" t="s">
        <v>650</v>
      </c>
    </row>
    <row r="151" spans="1:6" x14ac:dyDescent="0.2">
      <c r="A151" s="151"/>
      <c r="B151" s="147" t="s">
        <v>630</v>
      </c>
      <c r="C151" s="147" t="s">
        <v>891</v>
      </c>
      <c r="D151" s="147" t="s">
        <v>892</v>
      </c>
      <c r="E151" s="167" t="s">
        <v>1212</v>
      </c>
      <c r="F151" s="152" t="s">
        <v>650</v>
      </c>
    </row>
    <row r="152" spans="1:6" x14ac:dyDescent="0.2">
      <c r="A152" s="151"/>
      <c r="B152" s="147" t="s">
        <v>893</v>
      </c>
      <c r="C152" s="147" t="s">
        <v>894</v>
      </c>
      <c r="D152" s="147" t="s">
        <v>648</v>
      </c>
      <c r="E152" s="164" t="s">
        <v>649</v>
      </c>
      <c r="F152" s="153"/>
    </row>
    <row r="153" spans="1:6" x14ac:dyDescent="0.2">
      <c r="A153" s="151"/>
      <c r="B153" s="147" t="s">
        <v>895</v>
      </c>
      <c r="C153" s="147" t="s">
        <v>896</v>
      </c>
      <c r="D153" s="147" t="s">
        <v>648</v>
      </c>
      <c r="E153" s="164" t="s">
        <v>649</v>
      </c>
      <c r="F153" s="152" t="s">
        <v>650</v>
      </c>
    </row>
    <row r="154" spans="1:6" x14ac:dyDescent="0.2">
      <c r="A154" s="151"/>
      <c r="B154" s="147" t="s">
        <v>897</v>
      </c>
      <c r="C154" s="147" t="s">
        <v>898</v>
      </c>
      <c r="D154" s="147" t="s">
        <v>648</v>
      </c>
      <c r="E154" s="164" t="s">
        <v>649</v>
      </c>
      <c r="F154" s="152" t="s">
        <v>650</v>
      </c>
    </row>
    <row r="155" spans="1:6" x14ac:dyDescent="0.2">
      <c r="A155" s="151"/>
      <c r="B155" s="147" t="s">
        <v>899</v>
      </c>
      <c r="C155" s="147" t="s">
        <v>900</v>
      </c>
      <c r="D155" s="147" t="s">
        <v>648</v>
      </c>
      <c r="E155" s="164" t="s">
        <v>649</v>
      </c>
      <c r="F155" s="152" t="s">
        <v>650</v>
      </c>
    </row>
    <row r="156" spans="1:6" x14ac:dyDescent="0.2">
      <c r="A156" s="151"/>
      <c r="B156" s="147" t="s">
        <v>901</v>
      </c>
      <c r="C156" s="147" t="s">
        <v>902</v>
      </c>
      <c r="D156" s="147" t="s">
        <v>648</v>
      </c>
      <c r="E156" s="164" t="s">
        <v>649</v>
      </c>
      <c r="F156" s="152" t="s">
        <v>650</v>
      </c>
    </row>
    <row r="157" spans="1:6" x14ac:dyDescent="0.2">
      <c r="A157" s="151"/>
      <c r="B157" s="147" t="s">
        <v>903</v>
      </c>
      <c r="C157" s="147" t="s">
        <v>904</v>
      </c>
      <c r="D157" s="147" t="s">
        <v>863</v>
      </c>
      <c r="E157" s="164" t="s">
        <v>1205</v>
      </c>
      <c r="F157" s="152" t="s">
        <v>650</v>
      </c>
    </row>
    <row r="158" spans="1:6" x14ac:dyDescent="0.2">
      <c r="A158" s="151"/>
      <c r="B158" s="147" t="s">
        <v>905</v>
      </c>
      <c r="C158" s="147" t="s">
        <v>906</v>
      </c>
      <c r="D158" s="147" t="s">
        <v>648</v>
      </c>
      <c r="E158" s="164" t="s">
        <v>649</v>
      </c>
      <c r="F158" s="152" t="s">
        <v>650</v>
      </c>
    </row>
    <row r="159" spans="1:6" x14ac:dyDescent="0.2">
      <c r="A159" s="151"/>
      <c r="B159" s="147" t="s">
        <v>631</v>
      </c>
      <c r="C159" s="147" t="s">
        <v>907</v>
      </c>
      <c r="D159" s="147" t="s">
        <v>908</v>
      </c>
      <c r="E159" s="167" t="s">
        <v>1215</v>
      </c>
      <c r="F159" s="152" t="s">
        <v>650</v>
      </c>
    </row>
    <row r="160" spans="1:6" x14ac:dyDescent="0.2">
      <c r="A160" s="151"/>
      <c r="B160" s="147" t="s">
        <v>909</v>
      </c>
      <c r="C160" s="147" t="s">
        <v>910</v>
      </c>
      <c r="D160" s="147" t="s">
        <v>648</v>
      </c>
      <c r="E160" s="164" t="s">
        <v>649</v>
      </c>
      <c r="F160" s="153"/>
    </row>
    <row r="161" spans="1:6" x14ac:dyDescent="0.2">
      <c r="A161" s="151"/>
      <c r="B161" s="147" t="s">
        <v>911</v>
      </c>
      <c r="C161" s="147" t="s">
        <v>912</v>
      </c>
      <c r="D161" s="147" t="s">
        <v>648</v>
      </c>
      <c r="E161" s="164" t="s">
        <v>649</v>
      </c>
      <c r="F161" s="152" t="s">
        <v>650</v>
      </c>
    </row>
    <row r="162" spans="1:6" x14ac:dyDescent="0.2">
      <c r="A162" s="151"/>
      <c r="B162" s="147" t="s">
        <v>913</v>
      </c>
      <c r="C162" s="147" t="s">
        <v>914</v>
      </c>
      <c r="D162" s="147" t="s">
        <v>648</v>
      </c>
      <c r="E162" s="164" t="s">
        <v>649</v>
      </c>
      <c r="F162" s="152" t="s">
        <v>650</v>
      </c>
    </row>
    <row r="163" spans="1:6" x14ac:dyDescent="0.2">
      <c r="A163" s="151"/>
      <c r="B163" s="147" t="s">
        <v>915</v>
      </c>
      <c r="C163" s="147" t="s">
        <v>916</v>
      </c>
      <c r="D163" s="147" t="s">
        <v>648</v>
      </c>
      <c r="E163" s="164" t="s">
        <v>649</v>
      </c>
      <c r="F163" s="152" t="s">
        <v>650</v>
      </c>
    </row>
    <row r="164" spans="1:6" x14ac:dyDescent="0.2">
      <c r="A164" s="151"/>
      <c r="B164" s="147" t="s">
        <v>917</v>
      </c>
      <c r="C164" s="147" t="s">
        <v>918</v>
      </c>
      <c r="D164" s="147" t="s">
        <v>648</v>
      </c>
      <c r="E164" s="164" t="s">
        <v>649</v>
      </c>
      <c r="F164" s="152" t="s">
        <v>650</v>
      </c>
    </row>
    <row r="165" spans="1:6" x14ac:dyDescent="0.2">
      <c r="A165" s="151"/>
      <c r="B165" s="147" t="s">
        <v>919</v>
      </c>
      <c r="C165" s="147" t="s">
        <v>920</v>
      </c>
      <c r="D165" s="147" t="s">
        <v>863</v>
      </c>
      <c r="E165" s="164" t="s">
        <v>1205</v>
      </c>
      <c r="F165" s="152" t="s">
        <v>650</v>
      </c>
    </row>
    <row r="166" spans="1:6" x14ac:dyDescent="0.2">
      <c r="A166" s="151"/>
      <c r="B166" s="147" t="s">
        <v>921</v>
      </c>
      <c r="C166" s="147" t="s">
        <v>922</v>
      </c>
      <c r="D166" s="147" t="s">
        <v>863</v>
      </c>
      <c r="E166" s="164" t="s">
        <v>1205</v>
      </c>
      <c r="F166" s="152" t="s">
        <v>650</v>
      </c>
    </row>
    <row r="167" spans="1:6" x14ac:dyDescent="0.2">
      <c r="A167" s="151"/>
      <c r="B167" s="147" t="s">
        <v>923</v>
      </c>
      <c r="C167" s="147" t="s">
        <v>924</v>
      </c>
      <c r="D167" s="147" t="s">
        <v>648</v>
      </c>
      <c r="E167" s="164" t="s">
        <v>649</v>
      </c>
      <c r="F167" s="153"/>
    </row>
    <row r="168" spans="1:6" x14ac:dyDescent="0.2">
      <c r="A168" s="151"/>
      <c r="B168" s="147" t="s">
        <v>925</v>
      </c>
      <c r="C168" s="147" t="s">
        <v>926</v>
      </c>
      <c r="D168" s="147" t="s">
        <v>863</v>
      </c>
      <c r="E168" s="164" t="s">
        <v>1205</v>
      </c>
      <c r="F168" s="152" t="s">
        <v>650</v>
      </c>
    </row>
    <row r="169" spans="1:6" x14ac:dyDescent="0.2">
      <c r="A169" s="151"/>
      <c r="B169" s="147" t="s">
        <v>626</v>
      </c>
      <c r="C169" s="147" t="s">
        <v>927</v>
      </c>
      <c r="D169" s="147" t="s">
        <v>928</v>
      </c>
      <c r="E169" s="167" t="s">
        <v>1214</v>
      </c>
      <c r="F169" s="152" t="s">
        <v>650</v>
      </c>
    </row>
    <row r="170" spans="1:6" x14ac:dyDescent="0.2">
      <c r="A170" s="151"/>
      <c r="B170" s="147" t="s">
        <v>929</v>
      </c>
      <c r="C170" s="147" t="s">
        <v>930</v>
      </c>
      <c r="D170" s="147" t="s">
        <v>863</v>
      </c>
      <c r="E170" s="164" t="s">
        <v>1205</v>
      </c>
      <c r="F170" s="152" t="s">
        <v>650</v>
      </c>
    </row>
    <row r="171" spans="1:6" x14ac:dyDescent="0.2">
      <c r="A171" s="151"/>
      <c r="B171" s="147" t="s">
        <v>931</v>
      </c>
      <c r="C171" s="147" t="s">
        <v>932</v>
      </c>
      <c r="D171" s="147" t="s">
        <v>648</v>
      </c>
      <c r="E171" s="164" t="s">
        <v>649</v>
      </c>
      <c r="F171" s="152" t="s">
        <v>650</v>
      </c>
    </row>
    <row r="172" spans="1:6" x14ac:dyDescent="0.2">
      <c r="A172" s="151"/>
      <c r="B172" s="147" t="s">
        <v>933</v>
      </c>
      <c r="C172" s="147" t="s">
        <v>934</v>
      </c>
      <c r="D172" s="147" t="s">
        <v>648</v>
      </c>
      <c r="E172" s="164" t="s">
        <v>649</v>
      </c>
      <c r="F172" s="152" t="s">
        <v>650</v>
      </c>
    </row>
    <row r="173" spans="1:6" x14ac:dyDescent="0.2">
      <c r="A173" s="151"/>
      <c r="B173" s="147" t="s">
        <v>935</v>
      </c>
      <c r="C173" s="147" t="s">
        <v>936</v>
      </c>
      <c r="D173" s="147" t="s">
        <v>648</v>
      </c>
      <c r="E173" s="164" t="s">
        <v>649</v>
      </c>
      <c r="F173" s="152" t="s">
        <v>650</v>
      </c>
    </row>
    <row r="174" spans="1:6" x14ac:dyDescent="0.2">
      <c r="A174" s="151"/>
      <c r="B174" s="147" t="s">
        <v>937</v>
      </c>
      <c r="C174" s="147" t="s">
        <v>938</v>
      </c>
      <c r="D174" s="147" t="s">
        <v>648</v>
      </c>
      <c r="E174" s="164" t="s">
        <v>649</v>
      </c>
      <c r="F174" s="152" t="s">
        <v>650</v>
      </c>
    </row>
    <row r="175" spans="1:6" x14ac:dyDescent="0.2">
      <c r="A175" s="151"/>
      <c r="B175" s="147" t="s">
        <v>939</v>
      </c>
      <c r="C175" s="147" t="s">
        <v>940</v>
      </c>
      <c r="D175" s="147" t="s">
        <v>648</v>
      </c>
      <c r="E175" s="164" t="s">
        <v>649</v>
      </c>
      <c r="F175" s="152" t="s">
        <v>650</v>
      </c>
    </row>
    <row r="176" spans="1:6" x14ac:dyDescent="0.2">
      <c r="A176" s="151"/>
      <c r="B176" s="147" t="s">
        <v>941</v>
      </c>
      <c r="C176" s="147" t="s">
        <v>942</v>
      </c>
      <c r="D176" s="147" t="s">
        <v>648</v>
      </c>
      <c r="E176" s="164" t="s">
        <v>649</v>
      </c>
      <c r="F176" s="152" t="s">
        <v>650</v>
      </c>
    </row>
    <row r="177" spans="1:6" x14ac:dyDescent="0.2">
      <c r="A177" s="154"/>
      <c r="B177" s="155" t="s">
        <v>943</v>
      </c>
      <c r="C177" s="155" t="s">
        <v>944</v>
      </c>
      <c r="D177" s="155" t="s">
        <v>648</v>
      </c>
      <c r="E177" s="166" t="s">
        <v>649</v>
      </c>
      <c r="F177" s="159" t="s">
        <v>650</v>
      </c>
    </row>
    <row r="178" spans="1:6" x14ac:dyDescent="0.2">
      <c r="A178" s="146"/>
      <c r="B178" s="147"/>
      <c r="C178" s="147"/>
      <c r="D178" s="147"/>
      <c r="E178" s="155"/>
      <c r="F178" s="147"/>
    </row>
    <row r="179" spans="1:6" x14ac:dyDescent="0.2">
      <c r="A179" s="148" t="s">
        <v>586</v>
      </c>
      <c r="B179" s="149" t="s">
        <v>945</v>
      </c>
      <c r="C179" s="149" t="s">
        <v>946</v>
      </c>
      <c r="D179" s="149" t="s">
        <v>648</v>
      </c>
      <c r="E179" s="147" t="s">
        <v>649</v>
      </c>
      <c r="F179" s="150" t="s">
        <v>650</v>
      </c>
    </row>
    <row r="180" spans="1:6" x14ac:dyDescent="0.2">
      <c r="A180" s="151"/>
      <c r="B180" s="147" t="s">
        <v>947</v>
      </c>
      <c r="C180" s="147" t="s">
        <v>948</v>
      </c>
      <c r="D180" s="147" t="s">
        <v>648</v>
      </c>
      <c r="E180" s="147" t="s">
        <v>649</v>
      </c>
      <c r="F180" s="152" t="s">
        <v>650</v>
      </c>
    </row>
    <row r="181" spans="1:6" x14ac:dyDescent="0.2">
      <c r="A181" s="151"/>
      <c r="B181" s="147" t="s">
        <v>949</v>
      </c>
      <c r="C181" s="147" t="s">
        <v>950</v>
      </c>
      <c r="D181" s="147" t="s">
        <v>648</v>
      </c>
      <c r="E181" s="147" t="s">
        <v>649</v>
      </c>
      <c r="F181" s="152" t="s">
        <v>650</v>
      </c>
    </row>
    <row r="182" spans="1:6" x14ac:dyDescent="0.2">
      <c r="A182" s="151"/>
      <c r="B182" s="147" t="s">
        <v>951</v>
      </c>
      <c r="C182" s="147" t="s">
        <v>952</v>
      </c>
      <c r="D182" s="147" t="s">
        <v>648</v>
      </c>
      <c r="E182" s="147" t="s">
        <v>649</v>
      </c>
      <c r="F182" s="152" t="s">
        <v>650</v>
      </c>
    </row>
    <row r="183" spans="1:6" x14ac:dyDescent="0.2">
      <c r="A183" s="151"/>
      <c r="B183" s="147" t="s">
        <v>953</v>
      </c>
      <c r="C183" s="147" t="s">
        <v>954</v>
      </c>
      <c r="D183" s="147" t="s">
        <v>648</v>
      </c>
      <c r="E183" s="147" t="s">
        <v>649</v>
      </c>
      <c r="F183" s="152" t="s">
        <v>650</v>
      </c>
    </row>
    <row r="184" spans="1:6" x14ac:dyDescent="0.2">
      <c r="A184" s="160"/>
      <c r="B184" s="147" t="s">
        <v>955</v>
      </c>
      <c r="C184" s="147" t="s">
        <v>956</v>
      </c>
      <c r="D184" s="147" t="s">
        <v>648</v>
      </c>
      <c r="E184" s="147" t="s">
        <v>649</v>
      </c>
      <c r="F184" s="152" t="s">
        <v>650</v>
      </c>
    </row>
    <row r="185" spans="1:6" x14ac:dyDescent="0.2">
      <c r="A185" s="151"/>
      <c r="B185" s="147" t="s">
        <v>957</v>
      </c>
      <c r="C185" s="147" t="s">
        <v>958</v>
      </c>
      <c r="D185" s="147" t="s">
        <v>648</v>
      </c>
      <c r="E185" s="147" t="s">
        <v>649</v>
      </c>
      <c r="F185" s="152"/>
    </row>
    <row r="186" spans="1:6" x14ac:dyDescent="0.2">
      <c r="A186" s="151"/>
      <c r="B186" s="147" t="s">
        <v>959</v>
      </c>
      <c r="C186" s="147" t="s">
        <v>960</v>
      </c>
      <c r="D186" s="147" t="s">
        <v>648</v>
      </c>
      <c r="E186" s="147" t="s">
        <v>649</v>
      </c>
      <c r="F186" s="152" t="s">
        <v>650</v>
      </c>
    </row>
    <row r="187" spans="1:6" x14ac:dyDescent="0.2">
      <c r="A187" s="151"/>
      <c r="B187" s="147" t="s">
        <v>961</v>
      </c>
      <c r="C187" s="147" t="s">
        <v>962</v>
      </c>
      <c r="D187" s="147" t="s">
        <v>648</v>
      </c>
      <c r="E187" s="147" t="s">
        <v>649</v>
      </c>
      <c r="F187" s="152" t="s">
        <v>650</v>
      </c>
    </row>
    <row r="188" spans="1:6" x14ac:dyDescent="0.2">
      <c r="A188" s="151"/>
      <c r="B188" s="147" t="s">
        <v>963</v>
      </c>
      <c r="C188" s="147" t="s">
        <v>964</v>
      </c>
      <c r="D188" s="147" t="s">
        <v>648</v>
      </c>
      <c r="E188" s="147" t="s">
        <v>649</v>
      </c>
      <c r="F188" s="152" t="s">
        <v>650</v>
      </c>
    </row>
    <row r="189" spans="1:6" x14ac:dyDescent="0.2">
      <c r="A189" s="151"/>
      <c r="B189" s="147" t="s">
        <v>965</v>
      </c>
      <c r="C189" s="147" t="s">
        <v>966</v>
      </c>
      <c r="D189" s="147" t="s">
        <v>648</v>
      </c>
      <c r="E189" s="147" t="s">
        <v>649</v>
      </c>
      <c r="F189" s="152" t="s">
        <v>650</v>
      </c>
    </row>
    <row r="190" spans="1:6" x14ac:dyDescent="0.2">
      <c r="A190" s="151"/>
      <c r="B190" s="147" t="s">
        <v>967</v>
      </c>
      <c r="C190" s="147" t="s">
        <v>968</v>
      </c>
      <c r="D190" s="147" t="s">
        <v>648</v>
      </c>
      <c r="E190" s="147" t="s">
        <v>649</v>
      </c>
      <c r="F190" s="152" t="s">
        <v>650</v>
      </c>
    </row>
    <row r="191" spans="1:6" x14ac:dyDescent="0.2">
      <c r="A191" s="151"/>
      <c r="B191" s="147" t="s">
        <v>969</v>
      </c>
      <c r="C191" s="147" t="s">
        <v>970</v>
      </c>
      <c r="D191" s="147" t="s">
        <v>648</v>
      </c>
      <c r="E191" s="147" t="s">
        <v>649</v>
      </c>
      <c r="F191" s="152" t="s">
        <v>650</v>
      </c>
    </row>
    <row r="192" spans="1:6" x14ac:dyDescent="0.2">
      <c r="A192" s="151"/>
      <c r="B192" s="147" t="s">
        <v>971</v>
      </c>
      <c r="C192" s="147" t="s">
        <v>972</v>
      </c>
      <c r="D192" s="147" t="s">
        <v>648</v>
      </c>
      <c r="E192" s="147" t="s">
        <v>649</v>
      </c>
      <c r="F192" s="152" t="s">
        <v>650</v>
      </c>
    </row>
    <row r="193" spans="1:6" x14ac:dyDescent="0.2">
      <c r="A193" s="151"/>
      <c r="B193" s="147" t="s">
        <v>973</v>
      </c>
      <c r="C193" s="147" t="s">
        <v>974</v>
      </c>
      <c r="D193" s="147" t="s">
        <v>975</v>
      </c>
      <c r="E193" s="146" t="s">
        <v>1205</v>
      </c>
      <c r="F193" s="152" t="s">
        <v>650</v>
      </c>
    </row>
    <row r="194" spans="1:6" x14ac:dyDescent="0.2">
      <c r="A194" s="151"/>
      <c r="B194" s="147" t="s">
        <v>976</v>
      </c>
      <c r="C194" s="147" t="s">
        <v>977</v>
      </c>
      <c r="D194" s="147" t="s">
        <v>648</v>
      </c>
      <c r="E194" s="147" t="s">
        <v>649</v>
      </c>
      <c r="F194" s="152" t="s">
        <v>650</v>
      </c>
    </row>
    <row r="195" spans="1:6" x14ac:dyDescent="0.2">
      <c r="A195" s="151"/>
      <c r="B195" s="147" t="s">
        <v>978</v>
      </c>
      <c r="C195" s="147" t="s">
        <v>979</v>
      </c>
      <c r="D195" s="147" t="s">
        <v>980</v>
      </c>
      <c r="E195" s="146" t="s">
        <v>1205</v>
      </c>
      <c r="F195" s="152" t="s">
        <v>650</v>
      </c>
    </row>
    <row r="196" spans="1:6" x14ac:dyDescent="0.2">
      <c r="A196" s="151"/>
      <c r="B196" s="147" t="s">
        <v>981</v>
      </c>
      <c r="C196" s="147" t="s">
        <v>982</v>
      </c>
      <c r="D196" s="147" t="s">
        <v>648</v>
      </c>
      <c r="E196" s="147" t="s">
        <v>649</v>
      </c>
      <c r="F196" s="152" t="s">
        <v>650</v>
      </c>
    </row>
    <row r="197" spans="1:6" x14ac:dyDescent="0.2">
      <c r="A197" s="151"/>
      <c r="B197" s="147" t="s">
        <v>983</v>
      </c>
      <c r="C197" s="147" t="s">
        <v>984</v>
      </c>
      <c r="D197" s="147" t="s">
        <v>648</v>
      </c>
      <c r="E197" s="147" t="s">
        <v>649</v>
      </c>
      <c r="F197" s="152" t="s">
        <v>650</v>
      </c>
    </row>
    <row r="198" spans="1:6" x14ac:dyDescent="0.2">
      <c r="A198" s="151"/>
      <c r="B198" s="147" t="s">
        <v>985</v>
      </c>
      <c r="C198" s="147" t="s">
        <v>986</v>
      </c>
      <c r="D198" s="147" t="s">
        <v>648</v>
      </c>
      <c r="E198" s="147" t="s">
        <v>649</v>
      </c>
      <c r="F198" s="152" t="s">
        <v>650</v>
      </c>
    </row>
    <row r="199" spans="1:6" x14ac:dyDescent="0.2">
      <c r="A199" s="151"/>
      <c r="B199" s="147" t="s">
        <v>987</v>
      </c>
      <c r="C199" s="147" t="s">
        <v>988</v>
      </c>
      <c r="D199" s="147" t="s">
        <v>648</v>
      </c>
      <c r="E199" s="147" t="s">
        <v>649</v>
      </c>
      <c r="F199" s="152" t="s">
        <v>650</v>
      </c>
    </row>
    <row r="200" spans="1:6" x14ac:dyDescent="0.2">
      <c r="A200" s="151"/>
      <c r="B200" s="147" t="s">
        <v>989</v>
      </c>
      <c r="C200" s="147" t="s">
        <v>990</v>
      </c>
      <c r="D200" s="147" t="s">
        <v>991</v>
      </c>
      <c r="E200" s="146" t="s">
        <v>1205</v>
      </c>
      <c r="F200" s="152" t="s">
        <v>650</v>
      </c>
    </row>
    <row r="201" spans="1:6" x14ac:dyDescent="0.2">
      <c r="A201" s="151"/>
      <c r="B201" s="147" t="s">
        <v>992</v>
      </c>
      <c r="C201" s="147" t="s">
        <v>993</v>
      </c>
      <c r="D201" s="147" t="s">
        <v>648</v>
      </c>
      <c r="E201" s="147" t="s">
        <v>649</v>
      </c>
      <c r="F201" s="152" t="s">
        <v>650</v>
      </c>
    </row>
    <row r="202" spans="1:6" x14ac:dyDescent="0.2">
      <c r="A202" s="151"/>
      <c r="B202" s="147" t="s">
        <v>994</v>
      </c>
      <c r="C202" s="147" t="s">
        <v>995</v>
      </c>
      <c r="D202" s="147" t="s">
        <v>648</v>
      </c>
      <c r="E202" s="147" t="s">
        <v>649</v>
      </c>
      <c r="F202" s="152" t="s">
        <v>650</v>
      </c>
    </row>
    <row r="203" spans="1:6" x14ac:dyDescent="0.2">
      <c r="A203" s="151"/>
      <c r="B203" s="147" t="s">
        <v>996</v>
      </c>
      <c r="C203" s="147" t="s">
        <v>997</v>
      </c>
      <c r="D203" s="147" t="s">
        <v>648</v>
      </c>
      <c r="E203" s="147" t="s">
        <v>649</v>
      </c>
      <c r="F203" s="152" t="s">
        <v>650</v>
      </c>
    </row>
    <row r="204" spans="1:6" x14ac:dyDescent="0.2">
      <c r="A204" s="151"/>
      <c r="B204" s="147" t="s">
        <v>998</v>
      </c>
      <c r="C204" s="147" t="s">
        <v>999</v>
      </c>
      <c r="D204" s="147" t="s">
        <v>648</v>
      </c>
      <c r="E204" s="147" t="s">
        <v>649</v>
      </c>
      <c r="F204" s="152" t="s">
        <v>650</v>
      </c>
    </row>
    <row r="205" spans="1:6" x14ac:dyDescent="0.2">
      <c r="A205" s="151"/>
      <c r="B205" s="147" t="s">
        <v>1000</v>
      </c>
      <c r="C205" s="147" t="s">
        <v>1001</v>
      </c>
      <c r="D205" s="147" t="s">
        <v>648</v>
      </c>
      <c r="E205" s="147" t="s">
        <v>649</v>
      </c>
      <c r="F205" s="152" t="s">
        <v>650</v>
      </c>
    </row>
    <row r="206" spans="1:6" x14ac:dyDescent="0.2">
      <c r="A206" s="151"/>
      <c r="B206" s="147" t="s">
        <v>1002</v>
      </c>
      <c r="C206" s="147" t="s">
        <v>1003</v>
      </c>
      <c r="D206" s="147" t="s">
        <v>648</v>
      </c>
      <c r="E206" s="147" t="s">
        <v>649</v>
      </c>
      <c r="F206" s="152" t="s">
        <v>650</v>
      </c>
    </row>
    <row r="207" spans="1:6" x14ac:dyDescent="0.2">
      <c r="A207" s="151"/>
      <c r="B207" s="147" t="s">
        <v>1004</v>
      </c>
      <c r="C207" s="147" t="s">
        <v>1005</v>
      </c>
      <c r="D207" s="147" t="s">
        <v>648</v>
      </c>
      <c r="E207" s="147" t="s">
        <v>649</v>
      </c>
      <c r="F207" s="152" t="s">
        <v>650</v>
      </c>
    </row>
    <row r="208" spans="1:6" x14ac:dyDescent="0.2">
      <c r="A208" s="151"/>
      <c r="B208" s="147" t="s">
        <v>1006</v>
      </c>
      <c r="C208" s="147" t="s">
        <v>1007</v>
      </c>
      <c r="D208" s="147" t="s">
        <v>648</v>
      </c>
      <c r="E208" s="147" t="s">
        <v>649</v>
      </c>
      <c r="F208" s="152" t="s">
        <v>650</v>
      </c>
    </row>
    <row r="209" spans="1:6" x14ac:dyDescent="0.2">
      <c r="A209" s="151"/>
      <c r="B209" s="147" t="s">
        <v>1008</v>
      </c>
      <c r="C209" s="147" t="s">
        <v>1009</v>
      </c>
      <c r="D209" s="147" t="s">
        <v>648</v>
      </c>
      <c r="E209" s="147" t="s">
        <v>649</v>
      </c>
      <c r="F209" s="152" t="s">
        <v>650</v>
      </c>
    </row>
    <row r="210" spans="1:6" x14ac:dyDescent="0.2">
      <c r="A210" s="151"/>
      <c r="B210" s="147" t="s">
        <v>1010</v>
      </c>
      <c r="C210" s="147" t="s">
        <v>1011</v>
      </c>
      <c r="D210" s="147" t="s">
        <v>648</v>
      </c>
      <c r="E210" s="147" t="s">
        <v>649</v>
      </c>
      <c r="F210" s="152" t="s">
        <v>650</v>
      </c>
    </row>
    <row r="211" spans="1:6" x14ac:dyDescent="0.2">
      <c r="A211" s="151"/>
      <c r="B211" s="147" t="s">
        <v>1012</v>
      </c>
      <c r="C211" s="147" t="s">
        <v>1013</v>
      </c>
      <c r="D211" s="147" t="s">
        <v>648</v>
      </c>
      <c r="E211" s="147" t="s">
        <v>649</v>
      </c>
      <c r="F211" s="152" t="s">
        <v>650</v>
      </c>
    </row>
    <row r="212" spans="1:6" x14ac:dyDescent="0.2">
      <c r="A212" s="151"/>
      <c r="B212" s="147" t="s">
        <v>1014</v>
      </c>
      <c r="C212" s="147" t="s">
        <v>1015</v>
      </c>
      <c r="D212" s="147" t="s">
        <v>1016</v>
      </c>
      <c r="E212" s="146" t="s">
        <v>1205</v>
      </c>
      <c r="F212" s="152" t="s">
        <v>650</v>
      </c>
    </row>
    <row r="213" spans="1:6" x14ac:dyDescent="0.2">
      <c r="A213" s="151"/>
      <c r="B213" s="147" t="s">
        <v>1017</v>
      </c>
      <c r="C213" s="147" t="s">
        <v>1018</v>
      </c>
      <c r="D213" s="147" t="s">
        <v>648</v>
      </c>
      <c r="E213" s="147" t="s">
        <v>649</v>
      </c>
      <c r="F213" s="152" t="s">
        <v>650</v>
      </c>
    </row>
    <row r="214" spans="1:6" x14ac:dyDescent="0.2">
      <c r="A214" s="151"/>
      <c r="B214" s="147" t="s">
        <v>1019</v>
      </c>
      <c r="C214" s="147" t="s">
        <v>1020</v>
      </c>
      <c r="D214" s="147" t="s">
        <v>648</v>
      </c>
      <c r="E214" s="147" t="s">
        <v>649</v>
      </c>
      <c r="F214" s="152" t="s">
        <v>650</v>
      </c>
    </row>
    <row r="215" spans="1:6" x14ac:dyDescent="0.2">
      <c r="A215" s="151"/>
      <c r="B215" s="147" t="s">
        <v>1021</v>
      </c>
      <c r="C215" s="147" t="s">
        <v>1022</v>
      </c>
      <c r="D215" s="147" t="s">
        <v>648</v>
      </c>
      <c r="E215" s="147" t="s">
        <v>649</v>
      </c>
      <c r="F215" s="152" t="s">
        <v>650</v>
      </c>
    </row>
    <row r="216" spans="1:6" x14ac:dyDescent="0.2">
      <c r="A216" s="151"/>
      <c r="B216" s="147" t="s">
        <v>1023</v>
      </c>
      <c r="C216" s="147" t="s">
        <v>1024</v>
      </c>
      <c r="D216" s="147" t="s">
        <v>648</v>
      </c>
      <c r="E216" s="147" t="s">
        <v>649</v>
      </c>
      <c r="F216" s="152" t="s">
        <v>650</v>
      </c>
    </row>
    <row r="217" spans="1:6" x14ac:dyDescent="0.2">
      <c r="A217" s="151"/>
      <c r="B217" s="147" t="s">
        <v>1025</v>
      </c>
      <c r="C217" s="147" t="s">
        <v>1026</v>
      </c>
      <c r="D217" s="147" t="s">
        <v>733</v>
      </c>
      <c r="E217" s="146" t="s">
        <v>1205</v>
      </c>
      <c r="F217" s="152" t="s">
        <v>650</v>
      </c>
    </row>
    <row r="218" spans="1:6" x14ac:dyDescent="0.2">
      <c r="A218" s="151"/>
      <c r="B218" s="147" t="s">
        <v>1027</v>
      </c>
      <c r="C218" s="147" t="s">
        <v>1028</v>
      </c>
      <c r="D218" s="147" t="s">
        <v>648</v>
      </c>
      <c r="E218" s="147" t="s">
        <v>649</v>
      </c>
      <c r="F218" s="152" t="s">
        <v>650</v>
      </c>
    </row>
    <row r="219" spans="1:6" x14ac:dyDescent="0.2">
      <c r="A219" s="151"/>
      <c r="B219" s="147" t="s">
        <v>1029</v>
      </c>
      <c r="C219" s="147" t="s">
        <v>1030</v>
      </c>
      <c r="D219" s="147" t="s">
        <v>648</v>
      </c>
      <c r="E219" s="147" t="s">
        <v>649</v>
      </c>
      <c r="F219" s="152" t="s">
        <v>650</v>
      </c>
    </row>
    <row r="220" spans="1:6" x14ac:dyDescent="0.2">
      <c r="A220" s="151"/>
      <c r="B220" s="147" t="s">
        <v>1031</v>
      </c>
      <c r="C220" s="147" t="s">
        <v>1032</v>
      </c>
      <c r="D220" s="147" t="s">
        <v>648</v>
      </c>
      <c r="E220" s="147" t="s">
        <v>649</v>
      </c>
      <c r="F220" s="152" t="s">
        <v>650</v>
      </c>
    </row>
    <row r="221" spans="1:6" x14ac:dyDescent="0.2">
      <c r="A221" s="151"/>
      <c r="B221" s="147" t="s">
        <v>1033</v>
      </c>
      <c r="C221" s="147" t="s">
        <v>1034</v>
      </c>
      <c r="D221" s="147" t="s">
        <v>648</v>
      </c>
      <c r="E221" s="147" t="s">
        <v>649</v>
      </c>
      <c r="F221" s="152" t="s">
        <v>650</v>
      </c>
    </row>
    <row r="222" spans="1:6" x14ac:dyDescent="0.2">
      <c r="A222" s="151"/>
      <c r="B222" s="147" t="s">
        <v>1035</v>
      </c>
      <c r="C222" s="147" t="s">
        <v>1036</v>
      </c>
      <c r="D222" s="147" t="s">
        <v>648</v>
      </c>
      <c r="E222" s="147" t="s">
        <v>649</v>
      </c>
      <c r="F222" s="152" t="s">
        <v>650</v>
      </c>
    </row>
    <row r="223" spans="1:6" x14ac:dyDescent="0.2">
      <c r="A223" s="151"/>
      <c r="B223" s="147" t="s">
        <v>1037</v>
      </c>
      <c r="C223" s="147" t="s">
        <v>1038</v>
      </c>
      <c r="D223" s="147" t="s">
        <v>648</v>
      </c>
      <c r="E223" s="147" t="s">
        <v>649</v>
      </c>
      <c r="F223" s="152" t="s">
        <v>650</v>
      </c>
    </row>
    <row r="224" spans="1:6" x14ac:dyDescent="0.2">
      <c r="A224" s="151"/>
      <c r="B224" s="147" t="s">
        <v>1039</v>
      </c>
      <c r="C224" s="147" t="s">
        <v>1040</v>
      </c>
      <c r="D224" s="147" t="s">
        <v>648</v>
      </c>
      <c r="E224" s="147" t="s">
        <v>649</v>
      </c>
      <c r="F224" s="152" t="s">
        <v>650</v>
      </c>
    </row>
    <row r="225" spans="1:6" x14ac:dyDescent="0.2">
      <c r="A225" s="151"/>
      <c r="B225" s="147" t="s">
        <v>1041</v>
      </c>
      <c r="C225" s="147" t="s">
        <v>1042</v>
      </c>
      <c r="D225" s="147" t="s">
        <v>648</v>
      </c>
      <c r="E225" s="147" t="s">
        <v>649</v>
      </c>
      <c r="F225" s="152" t="s">
        <v>650</v>
      </c>
    </row>
    <row r="226" spans="1:6" x14ac:dyDescent="0.2">
      <c r="A226" s="151"/>
      <c r="B226" s="147" t="s">
        <v>1043</v>
      </c>
      <c r="C226" s="147" t="s">
        <v>1044</v>
      </c>
      <c r="D226" s="147" t="s">
        <v>733</v>
      </c>
      <c r="E226" s="146" t="s">
        <v>1205</v>
      </c>
      <c r="F226" s="152" t="s">
        <v>650</v>
      </c>
    </row>
    <row r="227" spans="1:6" x14ac:dyDescent="0.2">
      <c r="A227" s="151"/>
      <c r="B227" s="147" t="s">
        <v>1045</v>
      </c>
      <c r="C227" s="147" t="s">
        <v>1046</v>
      </c>
      <c r="D227" s="147" t="s">
        <v>648</v>
      </c>
      <c r="E227" s="147" t="s">
        <v>649</v>
      </c>
      <c r="F227" s="152" t="s">
        <v>650</v>
      </c>
    </row>
    <row r="228" spans="1:6" x14ac:dyDescent="0.2">
      <c r="A228" s="151"/>
      <c r="B228" s="147" t="s">
        <v>1047</v>
      </c>
      <c r="C228" s="147" t="s">
        <v>1048</v>
      </c>
      <c r="D228" s="147" t="s">
        <v>648</v>
      </c>
      <c r="E228" s="147" t="s">
        <v>649</v>
      </c>
      <c r="F228" s="152" t="s">
        <v>650</v>
      </c>
    </row>
    <row r="229" spans="1:6" x14ac:dyDescent="0.2">
      <c r="A229" s="151"/>
      <c r="B229" s="147" t="s">
        <v>1049</v>
      </c>
      <c r="C229" s="147" t="s">
        <v>1050</v>
      </c>
      <c r="D229" s="147" t="s">
        <v>648</v>
      </c>
      <c r="E229" s="147" t="s">
        <v>649</v>
      </c>
      <c r="F229" s="152" t="s">
        <v>650</v>
      </c>
    </row>
    <row r="230" spans="1:6" x14ac:dyDescent="0.2">
      <c r="A230" s="151"/>
      <c r="B230" s="147" t="s">
        <v>1051</v>
      </c>
      <c r="C230" s="147" t="s">
        <v>1052</v>
      </c>
      <c r="D230" s="147" t="s">
        <v>648</v>
      </c>
      <c r="E230" s="147" t="s">
        <v>649</v>
      </c>
      <c r="F230" s="152" t="s">
        <v>650</v>
      </c>
    </row>
    <row r="231" spans="1:6" x14ac:dyDescent="0.2">
      <c r="A231" s="151"/>
      <c r="B231" s="147" t="s">
        <v>1053</v>
      </c>
      <c r="C231" s="147" t="s">
        <v>1054</v>
      </c>
      <c r="D231" s="147" t="s">
        <v>648</v>
      </c>
      <c r="E231" s="147" t="s">
        <v>649</v>
      </c>
      <c r="F231" s="152" t="s">
        <v>650</v>
      </c>
    </row>
    <row r="232" spans="1:6" x14ac:dyDescent="0.2">
      <c r="A232" s="151"/>
      <c r="B232" s="147" t="s">
        <v>1055</v>
      </c>
      <c r="C232" s="147" t="s">
        <v>1056</v>
      </c>
      <c r="D232" s="147" t="s">
        <v>648</v>
      </c>
      <c r="E232" s="147" t="s">
        <v>649</v>
      </c>
      <c r="F232" s="152" t="s">
        <v>650</v>
      </c>
    </row>
    <row r="233" spans="1:6" x14ac:dyDescent="0.2">
      <c r="A233" s="151"/>
      <c r="B233" s="147" t="s">
        <v>1057</v>
      </c>
      <c r="C233" s="147" t="s">
        <v>1058</v>
      </c>
      <c r="D233" s="147" t="s">
        <v>648</v>
      </c>
      <c r="E233" s="147" t="s">
        <v>649</v>
      </c>
      <c r="F233" s="152" t="s">
        <v>650</v>
      </c>
    </row>
    <row r="234" spans="1:6" x14ac:dyDescent="0.2">
      <c r="A234" s="151"/>
      <c r="B234" s="147" t="s">
        <v>1059</v>
      </c>
      <c r="C234" s="147" t="s">
        <v>1060</v>
      </c>
      <c r="D234" s="147" t="s">
        <v>648</v>
      </c>
      <c r="E234" s="147" t="s">
        <v>649</v>
      </c>
      <c r="F234" s="152" t="s">
        <v>650</v>
      </c>
    </row>
    <row r="235" spans="1:6" x14ac:dyDescent="0.2">
      <c r="A235" s="151"/>
      <c r="B235" s="147" t="s">
        <v>1061</v>
      </c>
      <c r="C235" s="147" t="s">
        <v>1062</v>
      </c>
      <c r="D235" s="147" t="s">
        <v>648</v>
      </c>
      <c r="E235" s="147" t="s">
        <v>649</v>
      </c>
      <c r="F235" s="152" t="s">
        <v>650</v>
      </c>
    </row>
    <row r="236" spans="1:6" x14ac:dyDescent="0.2">
      <c r="A236" s="151"/>
      <c r="B236" s="147" t="s">
        <v>1063</v>
      </c>
      <c r="C236" s="147" t="s">
        <v>1064</v>
      </c>
      <c r="D236" s="147" t="s">
        <v>648</v>
      </c>
      <c r="E236" s="147" t="s">
        <v>649</v>
      </c>
      <c r="F236" s="152" t="s">
        <v>650</v>
      </c>
    </row>
    <row r="237" spans="1:6" x14ac:dyDescent="0.2">
      <c r="A237" s="151"/>
      <c r="B237" s="147" t="s">
        <v>1065</v>
      </c>
      <c r="C237" s="147" t="s">
        <v>1066</v>
      </c>
      <c r="D237" s="147" t="s">
        <v>648</v>
      </c>
      <c r="E237" s="147" t="s">
        <v>649</v>
      </c>
      <c r="F237" s="152" t="s">
        <v>650</v>
      </c>
    </row>
    <row r="238" spans="1:6" x14ac:dyDescent="0.2">
      <c r="A238" s="151"/>
      <c r="B238" s="147" t="s">
        <v>1067</v>
      </c>
      <c r="C238" s="147" t="s">
        <v>1068</v>
      </c>
      <c r="D238" s="147" t="s">
        <v>648</v>
      </c>
      <c r="E238" s="147" t="s">
        <v>649</v>
      </c>
      <c r="F238" s="152" t="s">
        <v>650</v>
      </c>
    </row>
    <row r="239" spans="1:6" x14ac:dyDescent="0.2">
      <c r="A239" s="151"/>
      <c r="B239" s="147" t="s">
        <v>1069</v>
      </c>
      <c r="C239" s="147" t="s">
        <v>1070</v>
      </c>
      <c r="D239" s="147" t="s">
        <v>648</v>
      </c>
      <c r="E239" s="147" t="s">
        <v>649</v>
      </c>
      <c r="F239" s="152" t="s">
        <v>650</v>
      </c>
    </row>
    <row r="240" spans="1:6" x14ac:dyDescent="0.2">
      <c r="A240" s="151"/>
      <c r="B240" s="147" t="s">
        <v>1071</v>
      </c>
      <c r="C240" s="147" t="s">
        <v>1072</v>
      </c>
      <c r="D240" s="147" t="s">
        <v>648</v>
      </c>
      <c r="E240" s="147" t="s">
        <v>649</v>
      </c>
      <c r="F240" s="152" t="s">
        <v>650</v>
      </c>
    </row>
    <row r="241" spans="1:6" x14ac:dyDescent="0.2">
      <c r="A241" s="151"/>
      <c r="B241" s="147" t="s">
        <v>1073</v>
      </c>
      <c r="C241" s="147" t="s">
        <v>1074</v>
      </c>
      <c r="D241" s="147" t="s">
        <v>648</v>
      </c>
      <c r="E241" s="147" t="s">
        <v>649</v>
      </c>
      <c r="F241" s="152" t="s">
        <v>650</v>
      </c>
    </row>
    <row r="242" spans="1:6" x14ac:dyDescent="0.2">
      <c r="A242" s="151"/>
      <c r="B242" s="147" t="s">
        <v>1075</v>
      </c>
      <c r="C242" s="147" t="s">
        <v>1076</v>
      </c>
      <c r="D242" s="147" t="s">
        <v>648</v>
      </c>
      <c r="E242" s="147" t="s">
        <v>649</v>
      </c>
      <c r="F242" s="152" t="s">
        <v>650</v>
      </c>
    </row>
    <row r="243" spans="1:6" x14ac:dyDescent="0.2">
      <c r="A243" s="151"/>
      <c r="B243" s="147" t="s">
        <v>1077</v>
      </c>
      <c r="C243" s="147" t="s">
        <v>1078</v>
      </c>
      <c r="D243" s="147" t="s">
        <v>648</v>
      </c>
      <c r="E243" s="147" t="s">
        <v>649</v>
      </c>
      <c r="F243" s="152" t="s">
        <v>650</v>
      </c>
    </row>
    <row r="244" spans="1:6" x14ac:dyDescent="0.2">
      <c r="A244" s="151"/>
      <c r="B244" s="147" t="s">
        <v>1079</v>
      </c>
      <c r="C244" s="147" t="s">
        <v>1080</v>
      </c>
      <c r="D244" s="147" t="s">
        <v>648</v>
      </c>
      <c r="E244" s="147" t="s">
        <v>649</v>
      </c>
      <c r="F244" s="152" t="s">
        <v>650</v>
      </c>
    </row>
    <row r="245" spans="1:6" x14ac:dyDescent="0.2">
      <c r="A245" s="151"/>
      <c r="B245" s="147" t="s">
        <v>1081</v>
      </c>
      <c r="C245" s="147" t="s">
        <v>1082</v>
      </c>
      <c r="D245" s="147" t="s">
        <v>648</v>
      </c>
      <c r="E245" s="147" t="s">
        <v>649</v>
      </c>
      <c r="F245" s="152" t="s">
        <v>650</v>
      </c>
    </row>
    <row r="246" spans="1:6" x14ac:dyDescent="0.2">
      <c r="A246" s="151"/>
      <c r="B246" s="147" t="s">
        <v>1083</v>
      </c>
      <c r="C246" s="147" t="s">
        <v>1084</v>
      </c>
      <c r="D246" s="147" t="s">
        <v>648</v>
      </c>
      <c r="E246" s="147" t="s">
        <v>649</v>
      </c>
      <c r="F246" s="152" t="s">
        <v>650</v>
      </c>
    </row>
    <row r="247" spans="1:6" x14ac:dyDescent="0.2">
      <c r="A247" s="151"/>
      <c r="B247" s="147" t="s">
        <v>1085</v>
      </c>
      <c r="C247" s="147" t="s">
        <v>1086</v>
      </c>
      <c r="D247" s="147" t="s">
        <v>648</v>
      </c>
      <c r="E247" s="147" t="s">
        <v>649</v>
      </c>
      <c r="F247" s="152" t="s">
        <v>650</v>
      </c>
    </row>
    <row r="248" spans="1:6" x14ac:dyDescent="0.2">
      <c r="A248" s="151"/>
      <c r="B248" s="147" t="s">
        <v>1087</v>
      </c>
      <c r="C248" s="147" t="s">
        <v>1088</v>
      </c>
      <c r="D248" s="147" t="s">
        <v>648</v>
      </c>
      <c r="E248" s="147" t="s">
        <v>649</v>
      </c>
      <c r="F248" s="152" t="s">
        <v>650</v>
      </c>
    </row>
    <row r="249" spans="1:6" x14ac:dyDescent="0.2">
      <c r="A249" s="151"/>
      <c r="B249" s="147" t="s">
        <v>1089</v>
      </c>
      <c r="C249" s="147" t="s">
        <v>1090</v>
      </c>
      <c r="D249" s="147" t="s">
        <v>648</v>
      </c>
      <c r="E249" s="147" t="s">
        <v>649</v>
      </c>
      <c r="F249" s="152" t="s">
        <v>650</v>
      </c>
    </row>
    <row r="250" spans="1:6" x14ac:dyDescent="0.2">
      <c r="A250" s="151"/>
      <c r="B250" s="147" t="s">
        <v>1091</v>
      </c>
      <c r="C250" s="147" t="s">
        <v>1092</v>
      </c>
      <c r="D250" s="147" t="s">
        <v>648</v>
      </c>
      <c r="E250" s="147" t="s">
        <v>649</v>
      </c>
      <c r="F250" s="152" t="s">
        <v>650</v>
      </c>
    </row>
    <row r="251" spans="1:6" x14ac:dyDescent="0.2">
      <c r="A251" s="151"/>
      <c r="B251" s="147" t="s">
        <v>1093</v>
      </c>
      <c r="C251" s="147" t="s">
        <v>1094</v>
      </c>
      <c r="D251" s="147" t="s">
        <v>648</v>
      </c>
      <c r="E251" s="147" t="s">
        <v>649</v>
      </c>
      <c r="F251" s="152" t="s">
        <v>650</v>
      </c>
    </row>
    <row r="252" spans="1:6" x14ac:dyDescent="0.2">
      <c r="A252" s="151"/>
      <c r="B252" s="147" t="s">
        <v>1095</v>
      </c>
      <c r="C252" s="147" t="s">
        <v>1096</v>
      </c>
      <c r="D252" s="147" t="s">
        <v>648</v>
      </c>
      <c r="E252" s="147" t="s">
        <v>649</v>
      </c>
      <c r="F252" s="152" t="s">
        <v>650</v>
      </c>
    </row>
    <row r="253" spans="1:6" x14ac:dyDescent="0.2">
      <c r="A253" s="151"/>
      <c r="B253" s="147" t="s">
        <v>1097</v>
      </c>
      <c r="C253" s="147" t="s">
        <v>1098</v>
      </c>
      <c r="D253" s="147" t="s">
        <v>648</v>
      </c>
      <c r="E253" s="147" t="s">
        <v>649</v>
      </c>
      <c r="F253" s="152" t="s">
        <v>650</v>
      </c>
    </row>
    <row r="254" spans="1:6" x14ac:dyDescent="0.2">
      <c r="A254" s="151"/>
      <c r="B254" s="147" t="s">
        <v>1099</v>
      </c>
      <c r="C254" s="147" t="s">
        <v>1100</v>
      </c>
      <c r="D254" s="147" t="s">
        <v>648</v>
      </c>
      <c r="E254" s="147" t="s">
        <v>649</v>
      </c>
      <c r="F254" s="152" t="s">
        <v>650</v>
      </c>
    </row>
    <row r="255" spans="1:6" x14ac:dyDescent="0.2">
      <c r="A255" s="151"/>
      <c r="B255" s="147" t="s">
        <v>1101</v>
      </c>
      <c r="C255" s="147" t="s">
        <v>1102</v>
      </c>
      <c r="D255" s="147" t="s">
        <v>648</v>
      </c>
      <c r="E255" s="147" t="s">
        <v>649</v>
      </c>
      <c r="F255" s="152" t="s">
        <v>650</v>
      </c>
    </row>
    <row r="256" spans="1:6" x14ac:dyDescent="0.2">
      <c r="A256" s="151"/>
      <c r="B256" s="147" t="s">
        <v>1103</v>
      </c>
      <c r="C256" s="147" t="s">
        <v>1104</v>
      </c>
      <c r="D256" s="147" t="s">
        <v>648</v>
      </c>
      <c r="E256" s="147" t="s">
        <v>649</v>
      </c>
      <c r="F256" s="152" t="s">
        <v>650</v>
      </c>
    </row>
    <row r="257" spans="1:6" x14ac:dyDescent="0.2">
      <c r="A257" s="151"/>
      <c r="B257" s="147" t="s">
        <v>1105</v>
      </c>
      <c r="C257" s="147" t="s">
        <v>1106</v>
      </c>
      <c r="D257" s="147" t="s">
        <v>648</v>
      </c>
      <c r="E257" s="147" t="s">
        <v>649</v>
      </c>
      <c r="F257" s="152" t="s">
        <v>650</v>
      </c>
    </row>
    <row r="258" spans="1:6" x14ac:dyDescent="0.2">
      <c r="A258" s="151"/>
      <c r="B258" s="147" t="s">
        <v>1107</v>
      </c>
      <c r="C258" s="147" t="s">
        <v>1108</v>
      </c>
      <c r="D258" s="147" t="s">
        <v>648</v>
      </c>
      <c r="E258" s="147" t="s">
        <v>649</v>
      </c>
      <c r="F258" s="152" t="s">
        <v>650</v>
      </c>
    </row>
    <row r="259" spans="1:6" x14ac:dyDescent="0.2">
      <c r="A259" s="151"/>
      <c r="B259" s="147" t="s">
        <v>1109</v>
      </c>
      <c r="C259" s="147" t="s">
        <v>1110</v>
      </c>
      <c r="D259" s="147" t="s">
        <v>648</v>
      </c>
      <c r="E259" s="147" t="s">
        <v>649</v>
      </c>
      <c r="F259" s="152" t="s">
        <v>650</v>
      </c>
    </row>
    <row r="260" spans="1:6" x14ac:dyDescent="0.2">
      <c r="A260" s="151"/>
      <c r="B260" s="147" t="s">
        <v>1111</v>
      </c>
      <c r="C260" s="147" t="s">
        <v>1112</v>
      </c>
      <c r="D260" s="147" t="s">
        <v>648</v>
      </c>
      <c r="E260" s="147" t="s">
        <v>649</v>
      </c>
      <c r="F260" s="152" t="s">
        <v>650</v>
      </c>
    </row>
    <row r="261" spans="1:6" x14ac:dyDescent="0.2">
      <c r="A261" s="151"/>
      <c r="B261" s="147" t="s">
        <v>1113</v>
      </c>
      <c r="C261" s="147" t="s">
        <v>1114</v>
      </c>
      <c r="D261" s="147" t="s">
        <v>648</v>
      </c>
      <c r="E261" s="147" t="s">
        <v>649</v>
      </c>
      <c r="F261" s="152" t="s">
        <v>650</v>
      </c>
    </row>
    <row r="262" spans="1:6" x14ac:dyDescent="0.2">
      <c r="A262" s="151"/>
      <c r="B262" s="147" t="s">
        <v>1115</v>
      </c>
      <c r="C262" s="147" t="s">
        <v>1116</v>
      </c>
      <c r="D262" s="147" t="s">
        <v>648</v>
      </c>
      <c r="E262" s="147" t="s">
        <v>649</v>
      </c>
      <c r="F262" s="152" t="s">
        <v>650</v>
      </c>
    </row>
    <row r="263" spans="1:6" x14ac:dyDescent="0.2">
      <c r="A263" s="151"/>
      <c r="B263" s="147" t="s">
        <v>1117</v>
      </c>
      <c r="C263" s="147" t="s">
        <v>1118</v>
      </c>
      <c r="D263" s="147" t="s">
        <v>648</v>
      </c>
      <c r="E263" s="147" t="s">
        <v>649</v>
      </c>
      <c r="F263" s="152" t="s">
        <v>650</v>
      </c>
    </row>
    <row r="264" spans="1:6" x14ac:dyDescent="0.2">
      <c r="A264" s="151"/>
      <c r="B264" s="147" t="s">
        <v>1119</v>
      </c>
      <c r="C264" s="147" t="s">
        <v>1120</v>
      </c>
      <c r="D264" s="147" t="s">
        <v>648</v>
      </c>
      <c r="E264" s="147" t="s">
        <v>649</v>
      </c>
      <c r="F264" s="152" t="s">
        <v>650</v>
      </c>
    </row>
    <row r="265" spans="1:6" x14ac:dyDescent="0.2">
      <c r="A265" s="151"/>
      <c r="B265" s="147" t="s">
        <v>1121</v>
      </c>
      <c r="C265" s="147" t="s">
        <v>1122</v>
      </c>
      <c r="D265" s="147" t="s">
        <v>733</v>
      </c>
      <c r="E265" s="146" t="s">
        <v>1205</v>
      </c>
      <c r="F265" s="152" t="s">
        <v>650</v>
      </c>
    </row>
    <row r="266" spans="1:6" x14ac:dyDescent="0.2">
      <c r="A266" s="151"/>
      <c r="B266" s="147" t="s">
        <v>1123</v>
      </c>
      <c r="C266" s="147" t="s">
        <v>1124</v>
      </c>
      <c r="D266" s="147" t="s">
        <v>648</v>
      </c>
      <c r="E266" s="147" t="s">
        <v>649</v>
      </c>
      <c r="F266" s="152" t="s">
        <v>650</v>
      </c>
    </row>
    <row r="267" spans="1:6" x14ac:dyDescent="0.2">
      <c r="A267" s="151"/>
      <c r="B267" s="147" t="s">
        <v>1125</v>
      </c>
      <c r="C267" s="147" t="s">
        <v>1126</v>
      </c>
      <c r="D267" s="147" t="s">
        <v>648</v>
      </c>
      <c r="E267" s="147" t="s">
        <v>649</v>
      </c>
      <c r="F267" s="152" t="s">
        <v>650</v>
      </c>
    </row>
    <row r="268" spans="1:6" x14ac:dyDescent="0.2">
      <c r="A268" s="151"/>
      <c r="B268" s="147" t="s">
        <v>1127</v>
      </c>
      <c r="C268" s="147" t="s">
        <v>1128</v>
      </c>
      <c r="D268" s="147" t="s">
        <v>648</v>
      </c>
      <c r="E268" s="147" t="s">
        <v>649</v>
      </c>
      <c r="F268" s="152" t="s">
        <v>650</v>
      </c>
    </row>
    <row r="269" spans="1:6" x14ac:dyDescent="0.2">
      <c r="A269" s="151"/>
      <c r="B269" s="147" t="s">
        <v>1129</v>
      </c>
      <c r="C269" s="147" t="s">
        <v>1130</v>
      </c>
      <c r="D269" s="147" t="s">
        <v>648</v>
      </c>
      <c r="E269" s="147" t="s">
        <v>649</v>
      </c>
      <c r="F269" s="152" t="s">
        <v>650</v>
      </c>
    </row>
    <row r="270" spans="1:6" x14ac:dyDescent="0.2">
      <c r="A270" s="151"/>
      <c r="B270" s="147" t="s">
        <v>1131</v>
      </c>
      <c r="C270" s="147" t="s">
        <v>1132</v>
      </c>
      <c r="D270" s="147" t="s">
        <v>648</v>
      </c>
      <c r="E270" s="147" t="s">
        <v>649</v>
      </c>
      <c r="F270" s="152" t="s">
        <v>650</v>
      </c>
    </row>
    <row r="271" spans="1:6" x14ac:dyDescent="0.2">
      <c r="A271" s="151"/>
      <c r="B271" s="147" t="s">
        <v>1133</v>
      </c>
      <c r="C271" s="147" t="s">
        <v>1134</v>
      </c>
      <c r="D271" s="147" t="s">
        <v>648</v>
      </c>
      <c r="E271" s="147" t="s">
        <v>649</v>
      </c>
      <c r="F271" s="152" t="s">
        <v>650</v>
      </c>
    </row>
    <row r="272" spans="1:6" x14ac:dyDescent="0.2">
      <c r="A272" s="151"/>
      <c r="B272" s="147" t="s">
        <v>1135</v>
      </c>
      <c r="C272" s="147" t="s">
        <v>1136</v>
      </c>
      <c r="D272" s="147" t="s">
        <v>648</v>
      </c>
      <c r="E272" s="147" t="s">
        <v>649</v>
      </c>
      <c r="F272" s="152" t="s">
        <v>650</v>
      </c>
    </row>
    <row r="273" spans="1:6" x14ac:dyDescent="0.2">
      <c r="A273" s="151"/>
      <c r="B273" s="147" t="s">
        <v>1137</v>
      </c>
      <c r="C273" s="147" t="s">
        <v>1138</v>
      </c>
      <c r="D273" s="147" t="s">
        <v>1139</v>
      </c>
      <c r="E273" s="146" t="s">
        <v>1205</v>
      </c>
      <c r="F273" s="152" t="s">
        <v>650</v>
      </c>
    </row>
    <row r="274" spans="1:6" x14ac:dyDescent="0.2">
      <c r="A274" s="151"/>
      <c r="B274" s="147" t="s">
        <v>1140</v>
      </c>
      <c r="C274" s="147" t="s">
        <v>1141</v>
      </c>
      <c r="D274" s="147" t="s">
        <v>648</v>
      </c>
      <c r="E274" s="147" t="s">
        <v>649</v>
      </c>
      <c r="F274" s="152" t="s">
        <v>650</v>
      </c>
    </row>
    <row r="275" spans="1:6" x14ac:dyDescent="0.2">
      <c r="A275" s="151"/>
      <c r="B275" s="147" t="s">
        <v>1142</v>
      </c>
      <c r="C275" s="147" t="s">
        <v>1143</v>
      </c>
      <c r="D275" s="147" t="s">
        <v>648</v>
      </c>
      <c r="E275" s="147" t="s">
        <v>649</v>
      </c>
      <c r="F275" s="152" t="s">
        <v>650</v>
      </c>
    </row>
    <row r="276" spans="1:6" x14ac:dyDescent="0.2">
      <c r="A276" s="151"/>
      <c r="B276" s="164" t="s">
        <v>1144</v>
      </c>
      <c r="C276" s="147" t="s">
        <v>1145</v>
      </c>
      <c r="D276" s="147" t="s">
        <v>1146</v>
      </c>
      <c r="E276" s="146" t="s">
        <v>1205</v>
      </c>
      <c r="F276" s="152" t="s">
        <v>650</v>
      </c>
    </row>
    <row r="277" spans="1:6" x14ac:dyDescent="0.2">
      <c r="A277" s="151"/>
      <c r="B277" s="147" t="s">
        <v>1147</v>
      </c>
      <c r="C277" s="147" t="s">
        <v>1148</v>
      </c>
      <c r="D277" s="147" t="s">
        <v>648</v>
      </c>
      <c r="E277" s="147" t="s">
        <v>649</v>
      </c>
      <c r="F277" s="152" t="s">
        <v>650</v>
      </c>
    </row>
    <row r="278" spans="1:6" x14ac:dyDescent="0.2">
      <c r="A278" s="151"/>
      <c r="B278" s="147" t="s">
        <v>1149</v>
      </c>
      <c r="C278" s="147" t="s">
        <v>1150</v>
      </c>
      <c r="D278" s="147" t="s">
        <v>1151</v>
      </c>
      <c r="E278" s="146" t="s">
        <v>1205</v>
      </c>
      <c r="F278" s="152" t="s">
        <v>650</v>
      </c>
    </row>
    <row r="279" spans="1:6" x14ac:dyDescent="0.2">
      <c r="A279" s="151"/>
      <c r="B279" s="147" t="s">
        <v>1152</v>
      </c>
      <c r="C279" s="147" t="s">
        <v>1153</v>
      </c>
      <c r="D279" s="147" t="s">
        <v>648</v>
      </c>
      <c r="E279" s="147" t="s">
        <v>649</v>
      </c>
      <c r="F279" s="152" t="s">
        <v>650</v>
      </c>
    </row>
    <row r="280" spans="1:6" x14ac:dyDescent="0.2">
      <c r="A280" s="151"/>
      <c r="B280" s="147" t="s">
        <v>1154</v>
      </c>
      <c r="C280" s="147" t="s">
        <v>1155</v>
      </c>
      <c r="D280" s="147" t="s">
        <v>1156</v>
      </c>
      <c r="E280" s="146" t="s">
        <v>1205</v>
      </c>
      <c r="F280" s="152" t="s">
        <v>650</v>
      </c>
    </row>
    <row r="281" spans="1:6" x14ac:dyDescent="0.2">
      <c r="A281" s="151"/>
      <c r="B281" s="147" t="s">
        <v>1157</v>
      </c>
      <c r="C281" s="147" t="s">
        <v>1158</v>
      </c>
      <c r="D281" s="147" t="s">
        <v>648</v>
      </c>
      <c r="E281" s="147" t="s">
        <v>649</v>
      </c>
      <c r="F281" s="152" t="s">
        <v>650</v>
      </c>
    </row>
    <row r="282" spans="1:6" x14ac:dyDescent="0.2">
      <c r="A282" s="154"/>
      <c r="B282" s="155" t="s">
        <v>1159</v>
      </c>
      <c r="C282" s="155" t="s">
        <v>1160</v>
      </c>
      <c r="D282" s="155" t="s">
        <v>648</v>
      </c>
      <c r="E282" s="155" t="s">
        <v>649</v>
      </c>
      <c r="F282" s="159" t="s">
        <v>650</v>
      </c>
    </row>
    <row r="283" spans="1:6" x14ac:dyDescent="0.2">
      <c r="A283" s="146"/>
      <c r="B283" s="147"/>
      <c r="C283" s="147"/>
      <c r="D283" s="147"/>
      <c r="E283" s="155"/>
      <c r="F283" s="147"/>
    </row>
    <row r="284" spans="1:6" x14ac:dyDescent="0.2">
      <c r="A284" s="148" t="s">
        <v>587</v>
      </c>
      <c r="B284" s="149" t="s">
        <v>1161</v>
      </c>
      <c r="C284" s="149" t="s">
        <v>1162</v>
      </c>
      <c r="D284" s="149" t="s">
        <v>648</v>
      </c>
      <c r="E284" s="147" t="s">
        <v>649</v>
      </c>
      <c r="F284" s="157"/>
    </row>
    <row r="285" spans="1:6" x14ac:dyDescent="0.2">
      <c r="A285" s="151"/>
      <c r="B285" s="147" t="s">
        <v>1163</v>
      </c>
      <c r="C285" s="147" t="s">
        <v>1164</v>
      </c>
      <c r="D285" s="147" t="s">
        <v>648</v>
      </c>
      <c r="E285" s="147" t="s">
        <v>649</v>
      </c>
      <c r="F285" s="152" t="s">
        <v>650</v>
      </c>
    </row>
    <row r="286" spans="1:6" x14ac:dyDescent="0.2">
      <c r="A286" s="151"/>
      <c r="B286" s="147" t="s">
        <v>1165</v>
      </c>
      <c r="C286" s="147" t="s">
        <v>1166</v>
      </c>
      <c r="D286" s="147" t="s">
        <v>648</v>
      </c>
      <c r="E286" s="147" t="s">
        <v>649</v>
      </c>
      <c r="F286" s="153"/>
    </row>
    <row r="287" spans="1:6" x14ac:dyDescent="0.2">
      <c r="A287" s="151"/>
      <c r="B287" s="147" t="s">
        <v>1167</v>
      </c>
      <c r="C287" s="147" t="s">
        <v>1168</v>
      </c>
      <c r="D287" s="147" t="s">
        <v>648</v>
      </c>
      <c r="E287" s="147" t="s">
        <v>649</v>
      </c>
      <c r="F287" s="152" t="s">
        <v>650</v>
      </c>
    </row>
    <row r="288" spans="1:6" x14ac:dyDescent="0.2">
      <c r="A288" s="151"/>
      <c r="B288" s="147" t="s">
        <v>1169</v>
      </c>
      <c r="C288" s="147" t="s">
        <v>1170</v>
      </c>
      <c r="D288" s="147" t="s">
        <v>648</v>
      </c>
      <c r="E288" s="147" t="s">
        <v>649</v>
      </c>
      <c r="F288" s="153"/>
    </row>
    <row r="289" spans="1:6" x14ac:dyDescent="0.2">
      <c r="A289" s="151"/>
      <c r="B289" s="147" t="s">
        <v>1171</v>
      </c>
      <c r="C289" s="147" t="s">
        <v>1172</v>
      </c>
      <c r="D289" s="147" t="s">
        <v>648</v>
      </c>
      <c r="E289" s="147" t="s">
        <v>649</v>
      </c>
      <c r="F289" s="153"/>
    </row>
    <row r="290" spans="1:6" x14ac:dyDescent="0.2">
      <c r="A290" s="151"/>
      <c r="B290" s="147" t="s">
        <v>1173</v>
      </c>
      <c r="C290" s="147" t="s">
        <v>1174</v>
      </c>
      <c r="D290" s="147" t="s">
        <v>648</v>
      </c>
      <c r="E290" s="147" t="s">
        <v>649</v>
      </c>
      <c r="F290" s="153"/>
    </row>
    <row r="291" spans="1:6" x14ac:dyDescent="0.2">
      <c r="A291" s="151"/>
      <c r="B291" s="147" t="s">
        <v>1175</v>
      </c>
      <c r="C291" s="147" t="s">
        <v>1176</v>
      </c>
      <c r="D291" s="147" t="s">
        <v>648</v>
      </c>
      <c r="E291" s="147" t="s">
        <v>649</v>
      </c>
      <c r="F291" s="153"/>
    </row>
    <row r="292" spans="1:6" x14ac:dyDescent="0.2">
      <c r="A292" s="151"/>
      <c r="B292" s="147" t="s">
        <v>1177</v>
      </c>
      <c r="C292" s="147" t="s">
        <v>1178</v>
      </c>
      <c r="D292" s="147" t="s">
        <v>648</v>
      </c>
      <c r="E292" s="147" t="s">
        <v>649</v>
      </c>
      <c r="F292" s="153"/>
    </row>
    <row r="293" spans="1:6" x14ac:dyDescent="0.2">
      <c r="A293" s="151"/>
      <c r="B293" s="147" t="s">
        <v>19</v>
      </c>
      <c r="C293" s="147" t="s">
        <v>1179</v>
      </c>
      <c r="D293" s="147" t="s">
        <v>648</v>
      </c>
      <c r="E293" s="147" t="s">
        <v>649</v>
      </c>
      <c r="F293" s="153"/>
    </row>
    <row r="294" spans="1:6" x14ac:dyDescent="0.2">
      <c r="A294" s="151"/>
      <c r="B294" s="147" t="s">
        <v>1180</v>
      </c>
      <c r="C294" s="147" t="s">
        <v>1181</v>
      </c>
      <c r="D294" s="147" t="s">
        <v>648</v>
      </c>
      <c r="E294" s="147" t="s">
        <v>649</v>
      </c>
      <c r="F294" s="153"/>
    </row>
    <row r="295" spans="1:6" x14ac:dyDescent="0.2">
      <c r="A295" s="151"/>
      <c r="B295" s="147" t="s">
        <v>1182</v>
      </c>
      <c r="C295" s="147" t="s">
        <v>1183</v>
      </c>
      <c r="D295" s="147" t="s">
        <v>648</v>
      </c>
      <c r="E295" s="147" t="s">
        <v>649</v>
      </c>
      <c r="F295" s="153"/>
    </row>
    <row r="296" spans="1:6" x14ac:dyDescent="0.2">
      <c r="A296" s="151"/>
      <c r="B296" s="147" t="s">
        <v>1184</v>
      </c>
      <c r="C296" s="147" t="s">
        <v>1185</v>
      </c>
      <c r="D296" s="147" t="s">
        <v>648</v>
      </c>
      <c r="E296" s="147" t="s">
        <v>649</v>
      </c>
      <c r="F296" s="153"/>
    </row>
    <row r="297" spans="1:6" x14ac:dyDescent="0.2">
      <c r="A297" s="151"/>
      <c r="B297" s="147" t="s">
        <v>1186</v>
      </c>
      <c r="C297" s="147" t="s">
        <v>1187</v>
      </c>
      <c r="D297" s="147" t="s">
        <v>648</v>
      </c>
      <c r="E297" s="147" t="s">
        <v>649</v>
      </c>
      <c r="F297" s="153"/>
    </row>
    <row r="298" spans="1:6" x14ac:dyDescent="0.2">
      <c r="A298" s="151"/>
      <c r="B298" s="147" t="s">
        <v>1188</v>
      </c>
      <c r="C298" s="147" t="s">
        <v>1189</v>
      </c>
      <c r="D298" s="147" t="s">
        <v>648</v>
      </c>
      <c r="E298" s="147" t="s">
        <v>649</v>
      </c>
      <c r="F298" s="153"/>
    </row>
    <row r="299" spans="1:6" x14ac:dyDescent="0.2">
      <c r="A299" s="151"/>
      <c r="B299" s="147" t="s">
        <v>1190</v>
      </c>
      <c r="C299" s="147" t="s">
        <v>1191</v>
      </c>
      <c r="D299" s="147" t="s">
        <v>648</v>
      </c>
      <c r="E299" s="147" t="s">
        <v>649</v>
      </c>
      <c r="F299" s="153"/>
    </row>
    <row r="300" spans="1:6" x14ac:dyDescent="0.2">
      <c r="A300" s="151"/>
      <c r="B300" s="147" t="s">
        <v>1192</v>
      </c>
      <c r="C300" s="147" t="s">
        <v>1193</v>
      </c>
      <c r="D300" s="147" t="s">
        <v>648</v>
      </c>
      <c r="E300" s="147" t="s">
        <v>649</v>
      </c>
      <c r="F300" s="153"/>
    </row>
    <row r="301" spans="1:6" x14ac:dyDescent="0.2">
      <c r="A301" s="151"/>
      <c r="B301" s="147" t="s">
        <v>1194</v>
      </c>
      <c r="C301" s="147" t="s">
        <v>1195</v>
      </c>
      <c r="D301" s="147" t="s">
        <v>648</v>
      </c>
      <c r="E301" s="147" t="s">
        <v>649</v>
      </c>
      <c r="F301" s="153"/>
    </row>
    <row r="302" spans="1:6" x14ac:dyDescent="0.2">
      <c r="A302" s="151"/>
      <c r="B302" s="147" t="s">
        <v>1196</v>
      </c>
      <c r="C302" s="147" t="s">
        <v>1197</v>
      </c>
      <c r="D302" s="147" t="s">
        <v>648</v>
      </c>
      <c r="E302" s="147" t="s">
        <v>649</v>
      </c>
      <c r="F302" s="153"/>
    </row>
    <row r="303" spans="1:6" x14ac:dyDescent="0.2">
      <c r="A303" s="154"/>
      <c r="B303" s="155" t="s">
        <v>1198</v>
      </c>
      <c r="C303" s="155" t="s">
        <v>1199</v>
      </c>
      <c r="D303" s="155" t="s">
        <v>648</v>
      </c>
      <c r="E303" s="155" t="s">
        <v>649</v>
      </c>
      <c r="F303" s="15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4"/>
  <sheetViews>
    <sheetView workbookViewId="0">
      <selection activeCell="B2" sqref="B2"/>
    </sheetView>
  </sheetViews>
  <sheetFormatPr baseColWidth="10" defaultRowHeight="16" x14ac:dyDescent="0.2"/>
  <cols>
    <col min="1" max="1" width="7.1640625" style="2" bestFit="1" customWidth="1"/>
    <col min="2" max="12" width="10.83203125" style="2"/>
    <col min="13" max="16384" width="10.83203125" style="1"/>
  </cols>
  <sheetData>
    <row r="1" spans="1:12" ht="19" x14ac:dyDescent="0.25">
      <c r="A1" s="25" t="s">
        <v>1201</v>
      </c>
      <c r="B1" s="24"/>
      <c r="C1" s="24"/>
      <c r="D1" s="24"/>
      <c r="E1" s="24"/>
      <c r="F1" s="24"/>
      <c r="G1" s="24"/>
      <c r="H1" s="24"/>
      <c r="I1" s="24"/>
      <c r="J1" s="24"/>
      <c r="K1" s="24"/>
      <c r="L1" s="24"/>
    </row>
    <row r="3" spans="1:12" ht="17" thickBot="1" x14ac:dyDescent="0.25">
      <c r="A3" s="23"/>
      <c r="B3" s="23"/>
      <c r="C3" s="23"/>
      <c r="D3" s="23"/>
      <c r="E3" s="23"/>
      <c r="F3" s="23"/>
      <c r="G3" s="23"/>
      <c r="H3" s="23"/>
      <c r="I3" s="23"/>
      <c r="J3" s="23"/>
      <c r="K3" s="23"/>
      <c r="L3" s="23"/>
    </row>
    <row r="4" spans="1:12" s="18" customFormat="1" ht="17" thickBot="1" x14ac:dyDescent="0.25">
      <c r="A4" s="22" t="s">
        <v>19</v>
      </c>
      <c r="B4" s="22" t="s">
        <v>20</v>
      </c>
      <c r="C4" s="22" t="s">
        <v>33</v>
      </c>
      <c r="D4" s="22" t="s">
        <v>24</v>
      </c>
      <c r="E4" s="22" t="s">
        <v>32</v>
      </c>
      <c r="F4" s="22" t="s">
        <v>29</v>
      </c>
      <c r="G4" s="22" t="s">
        <v>26</v>
      </c>
      <c r="H4" s="22" t="s">
        <v>28</v>
      </c>
      <c r="I4" s="22" t="s">
        <v>25</v>
      </c>
      <c r="J4" s="22" t="s">
        <v>27</v>
      </c>
      <c r="K4" s="22" t="s">
        <v>31</v>
      </c>
      <c r="L4" s="22" t="s">
        <v>30</v>
      </c>
    </row>
    <row r="5" spans="1:12" x14ac:dyDescent="0.2">
      <c r="A5" s="17"/>
      <c r="B5" s="38" t="s">
        <v>18</v>
      </c>
      <c r="C5" s="17"/>
      <c r="D5" s="38" t="s">
        <v>18</v>
      </c>
      <c r="E5" s="38" t="s">
        <v>18</v>
      </c>
      <c r="F5" s="38" t="s">
        <v>18</v>
      </c>
      <c r="G5" s="38" t="s">
        <v>18</v>
      </c>
      <c r="H5" s="38" t="s">
        <v>18</v>
      </c>
      <c r="I5" s="38" t="s">
        <v>18</v>
      </c>
      <c r="J5" s="38" t="s">
        <v>18</v>
      </c>
      <c r="K5" s="38" t="s">
        <v>18</v>
      </c>
      <c r="L5" s="38" t="s">
        <v>18</v>
      </c>
    </row>
    <row r="6" spans="1:12" x14ac:dyDescent="0.2">
      <c r="A6" s="42" t="s">
        <v>2</v>
      </c>
      <c r="B6" s="42" t="s">
        <v>2</v>
      </c>
      <c r="C6" s="42" t="s">
        <v>2</v>
      </c>
      <c r="D6" s="42" t="s">
        <v>2</v>
      </c>
      <c r="E6" s="42" t="s">
        <v>2</v>
      </c>
      <c r="F6" s="42" t="s">
        <v>2</v>
      </c>
      <c r="G6" s="42" t="s">
        <v>2</v>
      </c>
      <c r="H6" s="42" t="s">
        <v>2</v>
      </c>
      <c r="I6" s="42" t="s">
        <v>2</v>
      </c>
      <c r="J6" s="42" t="s">
        <v>2</v>
      </c>
      <c r="K6" s="42" t="s">
        <v>2</v>
      </c>
      <c r="L6" s="42" t="s">
        <v>2</v>
      </c>
    </row>
    <row r="7" spans="1:12" x14ac:dyDescent="0.2">
      <c r="A7" s="42" t="s">
        <v>2</v>
      </c>
      <c r="B7" s="42" t="s">
        <v>2</v>
      </c>
      <c r="C7" s="42" t="s">
        <v>2</v>
      </c>
      <c r="D7" s="42" t="s">
        <v>2</v>
      </c>
      <c r="E7" s="42" t="s">
        <v>2</v>
      </c>
      <c r="F7" s="42" t="s">
        <v>2</v>
      </c>
      <c r="G7" s="42" t="s">
        <v>2</v>
      </c>
      <c r="H7" s="42" t="s">
        <v>2</v>
      </c>
      <c r="I7" s="42" t="s">
        <v>2</v>
      </c>
      <c r="J7" s="42" t="s">
        <v>2</v>
      </c>
      <c r="K7" s="42" t="s">
        <v>2</v>
      </c>
      <c r="L7" s="42" t="s">
        <v>2</v>
      </c>
    </row>
    <row r="8" spans="1:12" x14ac:dyDescent="0.2">
      <c r="A8" s="42" t="s">
        <v>2</v>
      </c>
      <c r="B8" s="42" t="s">
        <v>2</v>
      </c>
      <c r="C8" s="43"/>
      <c r="D8" s="42" t="s">
        <v>2</v>
      </c>
      <c r="E8" s="42" t="s">
        <v>2</v>
      </c>
      <c r="F8" s="42" t="s">
        <v>2</v>
      </c>
      <c r="G8" s="42" t="s">
        <v>2</v>
      </c>
      <c r="H8" s="42" t="s">
        <v>2</v>
      </c>
      <c r="I8" s="42" t="s">
        <v>2</v>
      </c>
      <c r="J8" s="42" t="s">
        <v>2</v>
      </c>
      <c r="K8" s="42" t="s">
        <v>2</v>
      </c>
      <c r="L8" s="42" t="s">
        <v>2</v>
      </c>
    </row>
    <row r="9" spans="1:12" x14ac:dyDescent="0.2">
      <c r="A9" s="48" t="s">
        <v>14</v>
      </c>
      <c r="B9" s="48" t="s">
        <v>14</v>
      </c>
      <c r="C9" s="48" t="s">
        <v>14</v>
      </c>
      <c r="D9" s="48" t="s">
        <v>14</v>
      </c>
      <c r="E9" s="48" t="s">
        <v>14</v>
      </c>
      <c r="F9" s="48" t="s">
        <v>14</v>
      </c>
      <c r="G9" s="48" t="s">
        <v>14</v>
      </c>
      <c r="H9" s="48" t="s">
        <v>14</v>
      </c>
      <c r="I9" s="48" t="s">
        <v>14</v>
      </c>
      <c r="J9" s="48" t="s">
        <v>14</v>
      </c>
      <c r="K9" s="48" t="s">
        <v>14</v>
      </c>
      <c r="L9" s="48" t="s">
        <v>14</v>
      </c>
    </row>
    <row r="10" spans="1:12" x14ac:dyDescent="0.2">
      <c r="D10" s="48" t="s">
        <v>14</v>
      </c>
      <c r="E10" s="48" t="s">
        <v>14</v>
      </c>
      <c r="F10" s="48" t="s">
        <v>14</v>
      </c>
      <c r="G10" s="48" t="s">
        <v>14</v>
      </c>
      <c r="H10" s="48" t="s">
        <v>14</v>
      </c>
    </row>
    <row r="11" spans="1:12" x14ac:dyDescent="0.2">
      <c r="A11" s="3" t="s">
        <v>15</v>
      </c>
      <c r="B11" s="3" t="s">
        <v>15</v>
      </c>
      <c r="C11" s="3" t="s">
        <v>15</v>
      </c>
      <c r="D11" s="3" t="s">
        <v>15</v>
      </c>
      <c r="E11" s="3" t="s">
        <v>15</v>
      </c>
      <c r="F11" s="3" t="s">
        <v>15</v>
      </c>
      <c r="G11" s="35" t="s">
        <v>15</v>
      </c>
      <c r="H11" s="3" t="s">
        <v>15</v>
      </c>
      <c r="I11" s="3" t="s">
        <v>15</v>
      </c>
      <c r="J11" s="3" t="s">
        <v>15</v>
      </c>
      <c r="K11" s="3" t="s">
        <v>15</v>
      </c>
      <c r="L11" s="3" t="s">
        <v>15</v>
      </c>
    </row>
    <row r="12" spans="1:12" x14ac:dyDescent="0.2">
      <c r="A12" s="45" t="s">
        <v>4</v>
      </c>
      <c r="B12" s="45" t="s">
        <v>4</v>
      </c>
      <c r="C12" s="45" t="s">
        <v>4</v>
      </c>
    </row>
    <row r="13" spans="1:12" x14ac:dyDescent="0.2">
      <c r="A13" s="5" t="s">
        <v>11</v>
      </c>
      <c r="B13" s="5" t="s">
        <v>11</v>
      </c>
      <c r="C13" s="5" t="s">
        <v>11</v>
      </c>
      <c r="D13" s="5" t="s">
        <v>11</v>
      </c>
      <c r="E13" s="37" t="s">
        <v>11</v>
      </c>
      <c r="F13" s="5" t="s">
        <v>11</v>
      </c>
      <c r="G13" s="5" t="s">
        <v>11</v>
      </c>
      <c r="H13" s="5" t="s">
        <v>11</v>
      </c>
      <c r="I13" s="5" t="s">
        <v>11</v>
      </c>
      <c r="J13" s="5" t="s">
        <v>11</v>
      </c>
      <c r="K13" s="5" t="s">
        <v>11</v>
      </c>
      <c r="L13" s="5" t="s">
        <v>11</v>
      </c>
    </row>
    <row r="14" spans="1:12" x14ac:dyDescent="0.2">
      <c r="A14" s="5" t="s">
        <v>11</v>
      </c>
      <c r="B14" s="5" t="s">
        <v>11</v>
      </c>
      <c r="C14" s="5" t="s">
        <v>11</v>
      </c>
      <c r="D14" s="5" t="s">
        <v>11</v>
      </c>
      <c r="E14" s="5" t="s">
        <v>11</v>
      </c>
      <c r="F14" s="5" t="s">
        <v>11</v>
      </c>
      <c r="G14" s="5" t="s">
        <v>11</v>
      </c>
      <c r="H14" s="5" t="s">
        <v>11</v>
      </c>
      <c r="I14" s="5" t="s">
        <v>11</v>
      </c>
      <c r="J14" s="5" t="s">
        <v>11</v>
      </c>
      <c r="K14" s="5" t="s">
        <v>11</v>
      </c>
      <c r="L14" s="5" t="s">
        <v>11</v>
      </c>
    </row>
    <row r="15" spans="1:12" x14ac:dyDescent="0.2">
      <c r="A15" s="6" t="s">
        <v>13</v>
      </c>
      <c r="B15" s="6" t="s">
        <v>13</v>
      </c>
      <c r="C15" s="6" t="s">
        <v>13</v>
      </c>
      <c r="D15" s="6" t="s">
        <v>13</v>
      </c>
      <c r="E15" s="6" t="s">
        <v>13</v>
      </c>
      <c r="F15" s="6" t="s">
        <v>13</v>
      </c>
      <c r="G15" s="6" t="s">
        <v>13</v>
      </c>
      <c r="H15" s="6" t="s">
        <v>13</v>
      </c>
      <c r="I15" s="6" t="s">
        <v>13</v>
      </c>
      <c r="J15" s="6" t="s">
        <v>13</v>
      </c>
      <c r="K15" s="6" t="s">
        <v>13</v>
      </c>
      <c r="L15" s="6" t="s">
        <v>13</v>
      </c>
    </row>
    <row r="16" spans="1:12" x14ac:dyDescent="0.2">
      <c r="A16" s="7" t="s">
        <v>3</v>
      </c>
      <c r="B16" s="7" t="s">
        <v>3</v>
      </c>
      <c r="C16" s="7" t="s">
        <v>3</v>
      </c>
      <c r="D16" s="7" t="s">
        <v>3</v>
      </c>
      <c r="E16" s="7" t="s">
        <v>3</v>
      </c>
      <c r="F16" s="7" t="s">
        <v>3</v>
      </c>
      <c r="G16" s="7" t="s">
        <v>3</v>
      </c>
      <c r="H16" s="7" t="s">
        <v>3</v>
      </c>
      <c r="I16" s="7" t="s">
        <v>3</v>
      </c>
      <c r="J16" s="7" t="s">
        <v>3</v>
      </c>
      <c r="K16" s="7" t="s">
        <v>3</v>
      </c>
      <c r="L16" s="7" t="s">
        <v>3</v>
      </c>
    </row>
    <row r="17" spans="1:12" x14ac:dyDescent="0.2">
      <c r="A17" s="7" t="s">
        <v>3</v>
      </c>
      <c r="B17" s="7"/>
      <c r="C17" s="7"/>
      <c r="D17" s="7" t="s">
        <v>3</v>
      </c>
      <c r="E17" s="7" t="s">
        <v>3</v>
      </c>
      <c r="F17" s="34" t="s">
        <v>3</v>
      </c>
      <c r="G17" s="7" t="s">
        <v>3</v>
      </c>
      <c r="H17" s="7" t="s">
        <v>3</v>
      </c>
      <c r="I17" s="7" t="s">
        <v>3</v>
      </c>
      <c r="J17" s="7" t="s">
        <v>3</v>
      </c>
      <c r="K17" s="7" t="s">
        <v>3</v>
      </c>
      <c r="L17" s="7" t="s">
        <v>3</v>
      </c>
    </row>
    <row r="18" spans="1:12" x14ac:dyDescent="0.2">
      <c r="D18" s="7" t="s">
        <v>3</v>
      </c>
      <c r="E18" s="7" t="s">
        <v>3</v>
      </c>
      <c r="F18" s="7" t="s">
        <v>3</v>
      </c>
      <c r="G18" s="7" t="s">
        <v>3</v>
      </c>
      <c r="H18" s="7" t="s">
        <v>3</v>
      </c>
      <c r="I18" s="7" t="s">
        <v>3</v>
      </c>
      <c r="J18" s="7" t="s">
        <v>3</v>
      </c>
      <c r="K18" s="7" t="s">
        <v>3</v>
      </c>
      <c r="L18" s="7" t="s">
        <v>3</v>
      </c>
    </row>
    <row r="19" spans="1:12" x14ac:dyDescent="0.2">
      <c r="A19" s="40" t="s">
        <v>0</v>
      </c>
      <c r="B19" s="40" t="s">
        <v>0</v>
      </c>
      <c r="C19" s="40" t="s">
        <v>0</v>
      </c>
      <c r="D19" s="40" t="s">
        <v>0</v>
      </c>
      <c r="E19" s="40" t="s">
        <v>0</v>
      </c>
      <c r="F19" s="40" t="s">
        <v>0</v>
      </c>
      <c r="G19" s="40" t="s">
        <v>0</v>
      </c>
      <c r="H19" s="40" t="s">
        <v>0</v>
      </c>
      <c r="I19" s="40" t="s">
        <v>0</v>
      </c>
      <c r="J19" s="40" t="s">
        <v>0</v>
      </c>
      <c r="K19" s="40" t="s">
        <v>0</v>
      </c>
      <c r="L19" s="40" t="s">
        <v>0</v>
      </c>
    </row>
    <row r="20" spans="1:12" x14ac:dyDescent="0.2">
      <c r="A20" s="9" t="s">
        <v>7</v>
      </c>
      <c r="B20" s="9" t="s">
        <v>7</v>
      </c>
      <c r="C20" s="9" t="s">
        <v>7</v>
      </c>
      <c r="D20" s="9" t="s">
        <v>7</v>
      </c>
      <c r="E20" s="9" t="s">
        <v>7</v>
      </c>
      <c r="F20" s="9" t="s">
        <v>7</v>
      </c>
      <c r="G20" s="9" t="s">
        <v>7</v>
      </c>
      <c r="H20" s="9" t="s">
        <v>7</v>
      </c>
      <c r="I20" s="9" t="s">
        <v>7</v>
      </c>
      <c r="J20" s="9" t="s">
        <v>7</v>
      </c>
      <c r="K20" s="9" t="s">
        <v>7</v>
      </c>
      <c r="L20" s="9" t="s">
        <v>7</v>
      </c>
    </row>
    <row r="21" spans="1:12" x14ac:dyDescent="0.2">
      <c r="A21" s="9" t="s">
        <v>7</v>
      </c>
      <c r="B21" s="9" t="s">
        <v>7</v>
      </c>
      <c r="C21" s="9" t="s">
        <v>7</v>
      </c>
      <c r="D21" s="9" t="s">
        <v>7</v>
      </c>
      <c r="E21" s="9" t="s">
        <v>7</v>
      </c>
      <c r="F21" s="9" t="s">
        <v>7</v>
      </c>
      <c r="G21" s="9" t="s">
        <v>7</v>
      </c>
      <c r="H21" s="9" t="s">
        <v>7</v>
      </c>
      <c r="I21" s="9" t="s">
        <v>7</v>
      </c>
      <c r="J21" s="9" t="s">
        <v>7</v>
      </c>
      <c r="K21" s="9" t="s">
        <v>7</v>
      </c>
      <c r="L21" s="9" t="s">
        <v>7</v>
      </c>
    </row>
    <row r="22" spans="1:12" x14ac:dyDescent="0.2">
      <c r="A22" s="9" t="s">
        <v>7</v>
      </c>
      <c r="B22" s="9" t="s">
        <v>7</v>
      </c>
      <c r="C22" s="9" t="s">
        <v>7</v>
      </c>
      <c r="D22" s="8"/>
      <c r="E22" s="8"/>
      <c r="G22" s="8"/>
      <c r="I22" s="9" t="s">
        <v>7</v>
      </c>
      <c r="J22" s="9" t="s">
        <v>7</v>
      </c>
      <c r="K22" s="9" t="s">
        <v>7</v>
      </c>
      <c r="L22" s="9" t="s">
        <v>7</v>
      </c>
    </row>
    <row r="23" spans="1:12" x14ac:dyDescent="0.2">
      <c r="A23" s="10" t="s">
        <v>10</v>
      </c>
      <c r="B23" s="10" t="s">
        <v>10</v>
      </c>
      <c r="C23" s="10" t="s">
        <v>10</v>
      </c>
      <c r="D23" s="10" t="s">
        <v>10</v>
      </c>
      <c r="E23" s="10" t="s">
        <v>10</v>
      </c>
      <c r="F23" s="10" t="s">
        <v>10</v>
      </c>
      <c r="G23" s="10" t="s">
        <v>10</v>
      </c>
      <c r="H23" s="10" t="s">
        <v>10</v>
      </c>
      <c r="I23" s="10" t="s">
        <v>10</v>
      </c>
      <c r="J23" s="10" t="s">
        <v>10</v>
      </c>
      <c r="K23" s="10" t="s">
        <v>10</v>
      </c>
      <c r="L23" s="10" t="s">
        <v>10</v>
      </c>
    </row>
    <row r="24" spans="1:12" x14ac:dyDescent="0.2">
      <c r="A24" s="10" t="s">
        <v>10</v>
      </c>
      <c r="B24" s="10" t="s">
        <v>10</v>
      </c>
      <c r="C24" s="10" t="s">
        <v>10</v>
      </c>
    </row>
    <row r="25" spans="1:12" x14ac:dyDescent="0.2">
      <c r="A25" s="10" t="s">
        <v>10</v>
      </c>
      <c r="B25" s="10" t="s">
        <v>10</v>
      </c>
    </row>
    <row r="26" spans="1:12" x14ac:dyDescent="0.2">
      <c r="A26" s="11" t="s">
        <v>8</v>
      </c>
      <c r="B26" s="11" t="s">
        <v>8</v>
      </c>
      <c r="C26" s="11" t="s">
        <v>8</v>
      </c>
      <c r="D26" s="11" t="s">
        <v>8</v>
      </c>
      <c r="E26" s="11" t="s">
        <v>8</v>
      </c>
      <c r="F26" s="11" t="s">
        <v>8</v>
      </c>
      <c r="G26" s="11" t="s">
        <v>8</v>
      </c>
      <c r="H26" s="11" t="s">
        <v>8</v>
      </c>
      <c r="I26" s="11" t="s">
        <v>8</v>
      </c>
      <c r="J26" s="11" t="s">
        <v>8</v>
      </c>
      <c r="K26" s="11" t="s">
        <v>8</v>
      </c>
      <c r="L26" s="11" t="s">
        <v>8</v>
      </c>
    </row>
    <row r="27" spans="1:12" x14ac:dyDescent="0.2">
      <c r="A27" s="11" t="s">
        <v>8</v>
      </c>
      <c r="B27" s="11" t="s">
        <v>8</v>
      </c>
      <c r="C27" s="11" t="s">
        <v>8</v>
      </c>
      <c r="D27" s="11" t="s">
        <v>8</v>
      </c>
      <c r="E27" s="11" t="s">
        <v>8</v>
      </c>
      <c r="F27" s="11" t="s">
        <v>8</v>
      </c>
      <c r="G27" s="11" t="s">
        <v>8</v>
      </c>
      <c r="H27" s="11" t="s">
        <v>8</v>
      </c>
      <c r="I27" s="11" t="s">
        <v>8</v>
      </c>
      <c r="J27" s="11" t="s">
        <v>8</v>
      </c>
      <c r="K27" s="11" t="s">
        <v>8</v>
      </c>
      <c r="L27" s="11" t="s">
        <v>8</v>
      </c>
    </row>
    <row r="28" spans="1:12" x14ac:dyDescent="0.2">
      <c r="A28" s="46" t="s">
        <v>6</v>
      </c>
      <c r="B28" s="46" t="s">
        <v>6</v>
      </c>
      <c r="C28" s="46" t="s">
        <v>6</v>
      </c>
      <c r="D28" s="46" t="s">
        <v>6</v>
      </c>
      <c r="E28" s="46" t="s">
        <v>6</v>
      </c>
      <c r="F28" s="46" t="s">
        <v>6</v>
      </c>
      <c r="G28" s="46" t="s">
        <v>6</v>
      </c>
      <c r="H28" s="46" t="s">
        <v>6</v>
      </c>
      <c r="I28" s="46" t="s">
        <v>6</v>
      </c>
      <c r="J28" s="46" t="s">
        <v>6</v>
      </c>
      <c r="K28" s="46" t="s">
        <v>6</v>
      </c>
      <c r="L28" s="46" t="s">
        <v>6</v>
      </c>
    </row>
    <row r="29" spans="1:12" x14ac:dyDescent="0.2">
      <c r="A29" s="46" t="s">
        <v>6</v>
      </c>
      <c r="B29" s="46" t="s">
        <v>6</v>
      </c>
      <c r="C29" s="46" t="s">
        <v>6</v>
      </c>
      <c r="D29" s="46" t="s">
        <v>6</v>
      </c>
      <c r="E29" s="46" t="s">
        <v>6</v>
      </c>
      <c r="F29" s="46" t="s">
        <v>6</v>
      </c>
      <c r="G29" s="46" t="s">
        <v>6</v>
      </c>
      <c r="H29" s="46" t="s">
        <v>6</v>
      </c>
      <c r="I29" s="46" t="s">
        <v>6</v>
      </c>
      <c r="J29" s="46" t="s">
        <v>6</v>
      </c>
      <c r="K29" s="46" t="s">
        <v>6</v>
      </c>
      <c r="L29" s="46" t="s">
        <v>6</v>
      </c>
    </row>
    <row r="30" spans="1:12" x14ac:dyDescent="0.2">
      <c r="A30" s="46" t="s">
        <v>6</v>
      </c>
      <c r="B30" s="46" t="s">
        <v>6</v>
      </c>
      <c r="C30" s="46" t="s">
        <v>6</v>
      </c>
      <c r="D30" s="46" t="s">
        <v>6</v>
      </c>
      <c r="E30" s="46" t="s">
        <v>6</v>
      </c>
      <c r="F30" s="46" t="s">
        <v>6</v>
      </c>
      <c r="G30" s="46" t="s">
        <v>6</v>
      </c>
      <c r="H30" s="46" t="s">
        <v>6</v>
      </c>
    </row>
    <row r="31" spans="1:12" x14ac:dyDescent="0.2">
      <c r="B31" s="53" t="s">
        <v>6</v>
      </c>
      <c r="G31" s="8"/>
    </row>
    <row r="32" spans="1:12" x14ac:dyDescent="0.2">
      <c r="A32" s="41" t="s">
        <v>1</v>
      </c>
      <c r="B32" s="41" t="s">
        <v>1</v>
      </c>
      <c r="C32" s="41" t="s">
        <v>1</v>
      </c>
      <c r="D32" s="41" t="s">
        <v>1</v>
      </c>
      <c r="E32" s="41" t="s">
        <v>1</v>
      </c>
      <c r="F32" s="41" t="s">
        <v>1</v>
      </c>
      <c r="G32" s="41" t="s">
        <v>1</v>
      </c>
      <c r="H32" s="41" t="s">
        <v>1</v>
      </c>
      <c r="I32" s="41" t="s">
        <v>1</v>
      </c>
      <c r="J32" s="41" t="s">
        <v>1</v>
      </c>
      <c r="K32" s="41" t="s">
        <v>1</v>
      </c>
      <c r="L32" s="41" t="s">
        <v>1</v>
      </c>
    </row>
    <row r="33" spans="1:13" x14ac:dyDescent="0.2">
      <c r="A33" s="16" t="s">
        <v>5</v>
      </c>
      <c r="B33" s="16" t="s">
        <v>5</v>
      </c>
      <c r="C33" s="16" t="s">
        <v>5</v>
      </c>
      <c r="G33" s="8"/>
      <c r="I33" s="36" t="s">
        <v>5</v>
      </c>
      <c r="J33" s="36" t="s">
        <v>5</v>
      </c>
      <c r="K33" s="36" t="s">
        <v>5</v>
      </c>
      <c r="L33" s="36" t="s">
        <v>5</v>
      </c>
    </row>
    <row r="34" spans="1:13" x14ac:dyDescent="0.2">
      <c r="A34" s="16" t="s">
        <v>5</v>
      </c>
      <c r="B34" s="16" t="s">
        <v>5</v>
      </c>
      <c r="C34" s="16" t="s">
        <v>5</v>
      </c>
    </row>
    <row r="35" spans="1:13" x14ac:dyDescent="0.2">
      <c r="A35" s="16" t="s">
        <v>5</v>
      </c>
      <c r="B35" s="16" t="s">
        <v>5</v>
      </c>
      <c r="C35" s="16" t="s">
        <v>5</v>
      </c>
    </row>
    <row r="36" spans="1:13" x14ac:dyDescent="0.2">
      <c r="B36" s="16" t="s">
        <v>5</v>
      </c>
    </row>
    <row r="37" spans="1:13" x14ac:dyDescent="0.2">
      <c r="A37" s="12" t="s">
        <v>12</v>
      </c>
      <c r="B37" s="12" t="s">
        <v>12</v>
      </c>
      <c r="C37" s="12" t="s">
        <v>12</v>
      </c>
    </row>
    <row r="38" spans="1:13" x14ac:dyDescent="0.2">
      <c r="A38" s="44" t="s">
        <v>9</v>
      </c>
      <c r="B38" s="44" t="s">
        <v>9</v>
      </c>
      <c r="C38" s="44" t="s">
        <v>9</v>
      </c>
      <c r="D38" s="44" t="s">
        <v>9</v>
      </c>
      <c r="E38" s="44" t="s">
        <v>9</v>
      </c>
      <c r="F38" s="44" t="s">
        <v>9</v>
      </c>
      <c r="G38" s="44" t="s">
        <v>9</v>
      </c>
      <c r="H38" s="44" t="s">
        <v>9</v>
      </c>
      <c r="I38" s="44" t="s">
        <v>9</v>
      </c>
      <c r="J38" s="44" t="s">
        <v>9</v>
      </c>
      <c r="K38" s="44" t="s">
        <v>9</v>
      </c>
      <c r="L38" s="44" t="s">
        <v>9</v>
      </c>
    </row>
    <row r="39" spans="1:13" x14ac:dyDescent="0.2">
      <c r="A39" s="44" t="s">
        <v>9</v>
      </c>
      <c r="B39" s="44" t="s">
        <v>9</v>
      </c>
      <c r="C39" s="44" t="s">
        <v>9</v>
      </c>
      <c r="H39" s="44" t="s">
        <v>9</v>
      </c>
      <c r="I39" s="44" t="s">
        <v>9</v>
      </c>
      <c r="J39" s="44" t="s">
        <v>9</v>
      </c>
      <c r="K39" s="44" t="s">
        <v>9</v>
      </c>
      <c r="L39" s="44" t="s">
        <v>9</v>
      </c>
    </row>
    <row r="40" spans="1:13" x14ac:dyDescent="0.2">
      <c r="A40" s="44" t="s">
        <v>9</v>
      </c>
      <c r="B40" s="44" t="s">
        <v>9</v>
      </c>
      <c r="C40" s="44" t="s">
        <v>9</v>
      </c>
    </row>
    <row r="41" spans="1:13" x14ac:dyDescent="0.2">
      <c r="A41" s="8"/>
      <c r="B41" s="8"/>
      <c r="C41" s="13" t="s">
        <v>22</v>
      </c>
      <c r="D41" s="13" t="s">
        <v>22</v>
      </c>
      <c r="E41" s="13" t="s">
        <v>22</v>
      </c>
      <c r="F41" s="13" t="s">
        <v>22</v>
      </c>
      <c r="G41" s="13" t="s">
        <v>22</v>
      </c>
      <c r="H41" s="13" t="s">
        <v>22</v>
      </c>
      <c r="I41" s="13" t="s">
        <v>22</v>
      </c>
      <c r="J41" s="13" t="s">
        <v>22</v>
      </c>
      <c r="K41" s="13" t="s">
        <v>22</v>
      </c>
      <c r="L41" s="13" t="s">
        <v>22</v>
      </c>
    </row>
    <row r="42" spans="1:13" x14ac:dyDescent="0.2">
      <c r="A42" s="47" t="s">
        <v>17</v>
      </c>
      <c r="B42" s="47" t="s">
        <v>17</v>
      </c>
      <c r="C42" s="47" t="s">
        <v>17</v>
      </c>
      <c r="D42" s="47" t="s">
        <v>17</v>
      </c>
      <c r="E42" s="47" t="s">
        <v>17</v>
      </c>
      <c r="F42" s="47" t="s">
        <v>17</v>
      </c>
      <c r="G42" s="47" t="s">
        <v>17</v>
      </c>
      <c r="H42" s="47" t="s">
        <v>17</v>
      </c>
      <c r="I42" s="47" t="s">
        <v>17</v>
      </c>
      <c r="J42" s="47" t="s">
        <v>17</v>
      </c>
      <c r="K42" s="47" t="s">
        <v>17</v>
      </c>
      <c r="L42" s="47" t="s">
        <v>17</v>
      </c>
    </row>
    <row r="43" spans="1:13" x14ac:dyDescent="0.2">
      <c r="C43" s="39" t="s">
        <v>21</v>
      </c>
      <c r="D43" s="49" t="s">
        <v>21</v>
      </c>
      <c r="E43" s="39" t="s">
        <v>21</v>
      </c>
      <c r="F43" s="39" t="s">
        <v>21</v>
      </c>
      <c r="G43" s="39" t="s">
        <v>21</v>
      </c>
      <c r="H43" s="39" t="s">
        <v>21</v>
      </c>
      <c r="I43" s="39" t="s">
        <v>21</v>
      </c>
      <c r="J43" s="39" t="s">
        <v>21</v>
      </c>
      <c r="K43" s="39" t="s">
        <v>21</v>
      </c>
      <c r="L43" s="39" t="s">
        <v>21</v>
      </c>
    </row>
    <row r="44" spans="1:13" x14ac:dyDescent="0.2">
      <c r="D44" s="2" t="s">
        <v>23</v>
      </c>
      <c r="E44" s="2" t="s">
        <v>23</v>
      </c>
      <c r="F44" s="2" t="s">
        <v>23</v>
      </c>
      <c r="G44" s="2" t="s">
        <v>23</v>
      </c>
      <c r="H44" s="2" t="s">
        <v>23</v>
      </c>
      <c r="I44" s="2" t="s">
        <v>23</v>
      </c>
      <c r="J44" s="2" t="s">
        <v>23</v>
      </c>
      <c r="K44" s="2" t="s">
        <v>23</v>
      </c>
      <c r="L44" s="2" t="s">
        <v>23</v>
      </c>
    </row>
    <row r="45" spans="1:13" x14ac:dyDescent="0.2">
      <c r="D45" s="2" t="s">
        <v>23</v>
      </c>
      <c r="E45" s="2" t="s">
        <v>23</v>
      </c>
      <c r="F45" s="2" t="s">
        <v>23</v>
      </c>
      <c r="G45" s="2" t="s">
        <v>23</v>
      </c>
      <c r="H45" s="2" t="s">
        <v>23</v>
      </c>
      <c r="I45" s="2" t="s">
        <v>23</v>
      </c>
      <c r="J45" s="2" t="s">
        <v>23</v>
      </c>
      <c r="K45" s="2" t="s">
        <v>23</v>
      </c>
      <c r="L45" s="2" t="s">
        <v>23</v>
      </c>
    </row>
    <row r="46" spans="1:13" x14ac:dyDescent="0.2">
      <c r="A46" s="4" t="s">
        <v>16</v>
      </c>
      <c r="C46" s="4" t="s">
        <v>16</v>
      </c>
      <c r="D46" s="4" t="s">
        <v>16</v>
      </c>
      <c r="E46" s="4" t="s">
        <v>16</v>
      </c>
      <c r="F46" s="4" t="s">
        <v>16</v>
      </c>
      <c r="G46" s="4" t="s">
        <v>16</v>
      </c>
      <c r="H46" s="4" t="s">
        <v>16</v>
      </c>
      <c r="I46" s="4" t="s">
        <v>16</v>
      </c>
      <c r="J46" s="4" t="s">
        <v>16</v>
      </c>
      <c r="K46" s="4" t="s">
        <v>16</v>
      </c>
      <c r="L46" s="4" t="s">
        <v>16</v>
      </c>
    </row>
    <row r="48" spans="1:13" s="19" customFormat="1" x14ac:dyDescent="0.2">
      <c r="A48" s="15">
        <v>34</v>
      </c>
      <c r="B48" s="16">
        <v>35</v>
      </c>
      <c r="C48" s="16">
        <v>33</v>
      </c>
      <c r="D48" s="16">
        <v>31</v>
      </c>
      <c r="E48" s="16">
        <v>31</v>
      </c>
      <c r="F48" s="16">
        <v>31</v>
      </c>
      <c r="G48" s="16">
        <v>31</v>
      </c>
      <c r="H48" s="16">
        <v>31</v>
      </c>
      <c r="I48" s="16">
        <v>32</v>
      </c>
      <c r="J48" s="16">
        <v>31</v>
      </c>
      <c r="K48" s="16">
        <v>32</v>
      </c>
      <c r="L48" s="16">
        <v>32</v>
      </c>
      <c r="M48" s="19" t="s">
        <v>427</v>
      </c>
    </row>
    <row r="50" spans="1:1" x14ac:dyDescent="0.2">
      <c r="A50" s="20"/>
    </row>
    <row r="52" spans="1:1" x14ac:dyDescent="0.2">
      <c r="A52" s="20"/>
    </row>
    <row r="54" spans="1:1" x14ac:dyDescent="0.2">
      <c r="A54" s="20"/>
    </row>
    <row r="56" spans="1:1" x14ac:dyDescent="0.2">
      <c r="A56" s="20"/>
    </row>
    <row r="58" spans="1:1" x14ac:dyDescent="0.2">
      <c r="A58" s="20"/>
    </row>
    <row r="60" spans="1:1" x14ac:dyDescent="0.2">
      <c r="A60" s="20"/>
    </row>
    <row r="62" spans="1:1" x14ac:dyDescent="0.2">
      <c r="A62" s="20"/>
    </row>
    <row r="64" spans="1:1" x14ac:dyDescent="0.2">
      <c r="A64" s="20"/>
    </row>
    <row r="66" spans="1:1" x14ac:dyDescent="0.2">
      <c r="A66" s="20"/>
    </row>
    <row r="68" spans="1:1" x14ac:dyDescent="0.2">
      <c r="A68" s="20"/>
    </row>
    <row r="70" spans="1:1" x14ac:dyDescent="0.2">
      <c r="A70" s="20"/>
    </row>
    <row r="72" spans="1:1" x14ac:dyDescent="0.2">
      <c r="A72" s="20"/>
    </row>
    <row r="74" spans="1:1" x14ac:dyDescent="0.2">
      <c r="A74" s="20"/>
    </row>
    <row r="76" spans="1:1" x14ac:dyDescent="0.2">
      <c r="A76" s="20"/>
    </row>
    <row r="78" spans="1:1" x14ac:dyDescent="0.2">
      <c r="A78" s="20"/>
    </row>
    <row r="80" spans="1:1" x14ac:dyDescent="0.2">
      <c r="A80" s="20"/>
    </row>
    <row r="82" spans="1:1" x14ac:dyDescent="0.2">
      <c r="A82" s="20"/>
    </row>
    <row r="84" spans="1:1" x14ac:dyDescent="0.2">
      <c r="A84" s="20"/>
    </row>
    <row r="86" spans="1:1" x14ac:dyDescent="0.2">
      <c r="A86" s="20"/>
    </row>
    <row r="88" spans="1:1" x14ac:dyDescent="0.2">
      <c r="A88" s="20"/>
    </row>
    <row r="90" spans="1:1" x14ac:dyDescent="0.2">
      <c r="A90" s="20"/>
    </row>
    <row r="92" spans="1:1" x14ac:dyDescent="0.2">
      <c r="A92" s="20"/>
    </row>
    <row r="94" spans="1:1" x14ac:dyDescent="0.2">
      <c r="A94" s="20"/>
    </row>
    <row r="96" spans="1:1" x14ac:dyDescent="0.2">
      <c r="A96" s="20"/>
    </row>
    <row r="98" spans="1:1" x14ac:dyDescent="0.2">
      <c r="A98" s="20"/>
    </row>
    <row r="100" spans="1:1" x14ac:dyDescent="0.2">
      <c r="A100" s="20"/>
    </row>
    <row r="102" spans="1:1" x14ac:dyDescent="0.2">
      <c r="A102" s="20"/>
    </row>
    <row r="104" spans="1:1" x14ac:dyDescent="0.2">
      <c r="A104" s="20"/>
    </row>
  </sheetData>
  <sortState ref="A1:A97">
    <sortCondition ref="A1:A97"/>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64"/>
  <sheetViews>
    <sheetView workbookViewId="0"/>
  </sheetViews>
  <sheetFormatPr baseColWidth="10" defaultRowHeight="16" x14ac:dyDescent="0.2"/>
  <cols>
    <col min="1" max="1" width="10.1640625" style="1" bestFit="1" customWidth="1"/>
    <col min="2" max="3" width="7.1640625" style="1" bestFit="1" customWidth="1"/>
    <col min="4" max="4" width="9.83203125" style="1" bestFit="1" customWidth="1"/>
    <col min="5" max="5" width="6.1640625" style="1" bestFit="1" customWidth="1"/>
    <col min="6" max="6" width="1.83203125" style="1" customWidth="1"/>
    <col min="7" max="9" width="7.1640625" style="1" bestFit="1" customWidth="1"/>
    <col min="10" max="10" width="9.83203125" style="1" bestFit="1" customWidth="1"/>
    <col min="11" max="11" width="6.1640625" style="1" bestFit="1" customWidth="1"/>
    <col min="12" max="12" width="2.6640625" style="1" customWidth="1"/>
    <col min="13" max="15" width="7.1640625" style="1" bestFit="1" customWidth="1"/>
    <col min="16" max="16" width="9.83203125" style="1" bestFit="1" customWidth="1"/>
    <col min="17" max="17" width="6.1640625" style="1" bestFit="1" customWidth="1"/>
    <col min="18" max="18" width="2.6640625" style="1" customWidth="1"/>
    <col min="19" max="20" width="7.1640625" style="1" bestFit="1" customWidth="1"/>
    <col min="21" max="21" width="6.33203125" style="1" bestFit="1" customWidth="1"/>
    <col min="22" max="22" width="9.83203125" style="1" bestFit="1" customWidth="1"/>
    <col min="23" max="23" width="6.1640625" style="1" bestFit="1" customWidth="1"/>
    <col min="24" max="24" width="2" style="1" customWidth="1"/>
    <col min="25" max="27" width="7.1640625" style="1" bestFit="1" customWidth="1"/>
    <col min="28" max="28" width="9.83203125" style="1" bestFit="1" customWidth="1"/>
    <col min="29" max="29" width="6.1640625" style="1" bestFit="1" customWidth="1"/>
    <col min="30" max="30" width="2" style="1" customWidth="1"/>
    <col min="31" max="32" width="7.1640625" style="1" bestFit="1" customWidth="1"/>
    <col min="33" max="33" width="6.33203125" style="1" bestFit="1" customWidth="1"/>
    <col min="34" max="34" width="9.83203125" style="1" bestFit="1" customWidth="1"/>
    <col min="35" max="35" width="6.1640625" style="1" bestFit="1" customWidth="1"/>
    <col min="36" max="36" width="2" style="1" customWidth="1"/>
    <col min="37" max="39" width="7.1640625" style="1" bestFit="1" customWidth="1"/>
    <col min="40" max="40" width="9.83203125" style="1" bestFit="1" customWidth="1"/>
    <col min="41" max="41" width="6.1640625" style="1" bestFit="1" customWidth="1"/>
    <col min="42" max="42" width="2.1640625" style="1" customWidth="1"/>
    <col min="43" max="44" width="7.1640625" style="1" bestFit="1" customWidth="1"/>
    <col min="45" max="45" width="6.33203125" style="1" bestFit="1" customWidth="1"/>
    <col min="46" max="46" width="9.83203125" style="1" bestFit="1" customWidth="1"/>
    <col min="47" max="47" width="6.1640625" style="1" bestFit="1" customWidth="1"/>
    <col min="48" max="48" width="2.1640625" style="1" customWidth="1"/>
    <col min="49" max="50" width="7.1640625" style="1" bestFit="1" customWidth="1"/>
    <col min="51" max="51" width="6.33203125" style="1" bestFit="1" customWidth="1"/>
    <col min="52" max="52" width="9.83203125" style="1" bestFit="1" customWidth="1"/>
    <col min="53" max="53" width="6.1640625" style="1" bestFit="1" customWidth="1"/>
    <col min="54" max="54" width="2.1640625" style="1" customWidth="1"/>
    <col min="55" max="57" width="7.1640625" style="1" bestFit="1" customWidth="1"/>
    <col min="58" max="58" width="9.83203125" style="1" bestFit="1" customWidth="1"/>
    <col min="59" max="59" width="6.1640625" style="1" bestFit="1" customWidth="1"/>
    <col min="60" max="60" width="2" style="1" customWidth="1"/>
    <col min="61" max="63" width="7.1640625" style="1" bestFit="1" customWidth="1"/>
    <col min="64" max="64" width="9.83203125" style="1" bestFit="1" customWidth="1"/>
    <col min="65" max="65" width="6.1640625" style="1" bestFit="1" customWidth="1"/>
    <col min="66" max="66" width="1.83203125" style="1" customWidth="1"/>
    <col min="67" max="68" width="7.1640625" style="1" bestFit="1" customWidth="1"/>
    <col min="69" max="69" width="6.33203125" style="1" bestFit="1" customWidth="1"/>
    <col min="70" max="70" width="9.83203125" style="1" bestFit="1" customWidth="1"/>
    <col min="71" max="71" width="6.1640625" style="1" bestFit="1" customWidth="1"/>
    <col min="72" max="16384" width="10.83203125" style="1"/>
  </cols>
  <sheetData>
    <row r="1" spans="1:71" ht="19" x14ac:dyDescent="0.25">
      <c r="A1" s="128" t="s">
        <v>588</v>
      </c>
    </row>
    <row r="3" spans="1:71" s="18" customFormat="1" x14ac:dyDescent="0.2">
      <c r="A3" s="57" t="s">
        <v>19</v>
      </c>
      <c r="B3" s="58"/>
      <c r="C3" s="58"/>
      <c r="D3" s="58"/>
      <c r="E3" s="59"/>
      <c r="G3" s="57" t="s">
        <v>20</v>
      </c>
      <c r="H3" s="58"/>
      <c r="I3" s="58"/>
      <c r="J3" s="58"/>
      <c r="K3" s="59"/>
      <c r="M3" s="57" t="s">
        <v>33</v>
      </c>
      <c r="N3" s="58"/>
      <c r="O3" s="58"/>
      <c r="P3" s="58"/>
      <c r="Q3" s="59"/>
      <c r="S3" s="57" t="s">
        <v>24</v>
      </c>
      <c r="T3" s="58"/>
      <c r="U3" s="58"/>
      <c r="V3" s="58"/>
      <c r="W3" s="59"/>
      <c r="Y3" s="57" t="s">
        <v>25</v>
      </c>
      <c r="Z3" s="58"/>
      <c r="AA3" s="58"/>
      <c r="AB3" s="58"/>
      <c r="AC3" s="59"/>
      <c r="AE3" s="57" t="s">
        <v>26</v>
      </c>
      <c r="AF3" s="58"/>
      <c r="AG3" s="58"/>
      <c r="AH3" s="58"/>
      <c r="AI3" s="59"/>
      <c r="AK3" s="57" t="s">
        <v>27</v>
      </c>
      <c r="AL3" s="58"/>
      <c r="AM3" s="58"/>
      <c r="AN3" s="58"/>
      <c r="AO3" s="59"/>
      <c r="AQ3" s="57" t="s">
        <v>28</v>
      </c>
      <c r="AR3" s="58"/>
      <c r="AS3" s="58"/>
      <c r="AT3" s="58"/>
      <c r="AU3" s="59"/>
      <c r="AW3" s="57" t="s">
        <v>29</v>
      </c>
      <c r="AX3" s="58"/>
      <c r="AY3" s="58"/>
      <c r="AZ3" s="58"/>
      <c r="BA3" s="59"/>
      <c r="BC3" s="57" t="s">
        <v>30</v>
      </c>
      <c r="BD3" s="58"/>
      <c r="BE3" s="58"/>
      <c r="BF3" s="58"/>
      <c r="BG3" s="59"/>
      <c r="BI3" s="57" t="s">
        <v>31</v>
      </c>
      <c r="BJ3" s="58"/>
      <c r="BK3" s="58"/>
      <c r="BL3" s="58"/>
      <c r="BM3" s="59"/>
      <c r="BO3" s="57" t="s">
        <v>32</v>
      </c>
      <c r="BP3" s="58"/>
      <c r="BQ3" s="58"/>
      <c r="BR3" s="58"/>
      <c r="BS3" s="59"/>
    </row>
    <row r="4" spans="1:71" s="18" customFormat="1" x14ac:dyDescent="0.2">
      <c r="A4" s="60" t="s">
        <v>422</v>
      </c>
      <c r="B4" s="61" t="s">
        <v>423</v>
      </c>
      <c r="C4" s="61" t="s">
        <v>424</v>
      </c>
      <c r="D4" s="61" t="s">
        <v>425</v>
      </c>
      <c r="E4" s="62" t="s">
        <v>426</v>
      </c>
      <c r="G4" s="60" t="s">
        <v>422</v>
      </c>
      <c r="H4" s="61" t="s">
        <v>423</v>
      </c>
      <c r="I4" s="61" t="s">
        <v>424</v>
      </c>
      <c r="J4" s="61" t="s">
        <v>425</v>
      </c>
      <c r="K4" s="62" t="s">
        <v>426</v>
      </c>
      <c r="M4" s="60" t="s">
        <v>422</v>
      </c>
      <c r="N4" s="61" t="s">
        <v>423</v>
      </c>
      <c r="O4" s="61" t="s">
        <v>424</v>
      </c>
      <c r="P4" s="61" t="s">
        <v>425</v>
      </c>
      <c r="Q4" s="62" t="s">
        <v>426</v>
      </c>
      <c r="S4" s="60" t="s">
        <v>422</v>
      </c>
      <c r="T4" s="61" t="s">
        <v>423</v>
      </c>
      <c r="U4" s="61" t="s">
        <v>424</v>
      </c>
      <c r="V4" s="61" t="s">
        <v>425</v>
      </c>
      <c r="W4" s="62" t="s">
        <v>426</v>
      </c>
      <c r="Y4" s="60" t="s">
        <v>422</v>
      </c>
      <c r="Z4" s="61" t="s">
        <v>423</v>
      </c>
      <c r="AA4" s="61" t="s">
        <v>424</v>
      </c>
      <c r="AB4" s="61" t="s">
        <v>425</v>
      </c>
      <c r="AC4" s="62" t="s">
        <v>426</v>
      </c>
      <c r="AE4" s="60" t="s">
        <v>422</v>
      </c>
      <c r="AF4" s="61" t="s">
        <v>423</v>
      </c>
      <c r="AG4" s="61" t="s">
        <v>424</v>
      </c>
      <c r="AH4" s="61" t="s">
        <v>425</v>
      </c>
      <c r="AI4" s="62" t="s">
        <v>426</v>
      </c>
      <c r="AK4" s="60" t="s">
        <v>422</v>
      </c>
      <c r="AL4" s="61" t="s">
        <v>423</v>
      </c>
      <c r="AM4" s="61" t="s">
        <v>424</v>
      </c>
      <c r="AN4" s="61" t="s">
        <v>425</v>
      </c>
      <c r="AO4" s="62" t="s">
        <v>426</v>
      </c>
      <c r="AQ4" s="60" t="s">
        <v>422</v>
      </c>
      <c r="AR4" s="61" t="s">
        <v>423</v>
      </c>
      <c r="AS4" s="61" t="s">
        <v>424</v>
      </c>
      <c r="AT4" s="61" t="s">
        <v>425</v>
      </c>
      <c r="AU4" s="62" t="s">
        <v>426</v>
      </c>
      <c r="AW4" s="60" t="s">
        <v>422</v>
      </c>
      <c r="AX4" s="61" t="s">
        <v>423</v>
      </c>
      <c r="AY4" s="61" t="s">
        <v>424</v>
      </c>
      <c r="AZ4" s="61" t="s">
        <v>425</v>
      </c>
      <c r="BA4" s="62" t="s">
        <v>426</v>
      </c>
      <c r="BC4" s="60" t="s">
        <v>422</v>
      </c>
      <c r="BD4" s="61" t="s">
        <v>423</v>
      </c>
      <c r="BE4" s="61" t="s">
        <v>424</v>
      </c>
      <c r="BF4" s="61" t="s">
        <v>425</v>
      </c>
      <c r="BG4" s="62" t="s">
        <v>426</v>
      </c>
      <c r="BI4" s="60" t="s">
        <v>422</v>
      </c>
      <c r="BJ4" s="61" t="s">
        <v>423</v>
      </c>
      <c r="BK4" s="61" t="s">
        <v>424</v>
      </c>
      <c r="BL4" s="61" t="s">
        <v>425</v>
      </c>
      <c r="BM4" s="62" t="s">
        <v>426</v>
      </c>
      <c r="BO4" s="60" t="s">
        <v>422</v>
      </c>
      <c r="BP4" s="61" t="s">
        <v>423</v>
      </c>
      <c r="BQ4" s="61" t="s">
        <v>424</v>
      </c>
      <c r="BR4" s="61" t="s">
        <v>425</v>
      </c>
      <c r="BS4" s="62" t="s">
        <v>426</v>
      </c>
    </row>
    <row r="5" spans="1:71" customFormat="1" x14ac:dyDescent="0.2">
      <c r="A5" s="63">
        <v>108272</v>
      </c>
      <c r="B5" s="64">
        <v>108343</v>
      </c>
      <c r="C5" s="105" t="s">
        <v>0</v>
      </c>
      <c r="D5" s="64" t="s">
        <v>52</v>
      </c>
      <c r="E5" s="66">
        <v>32.18</v>
      </c>
      <c r="F5" s="1"/>
      <c r="G5" s="63">
        <v>31178</v>
      </c>
      <c r="H5" s="64">
        <v>31249</v>
      </c>
      <c r="I5" s="100" t="s">
        <v>0</v>
      </c>
      <c r="J5" s="64" t="s">
        <v>52</v>
      </c>
      <c r="K5" s="66">
        <v>32.18</v>
      </c>
      <c r="L5" s="1"/>
      <c r="M5" s="63">
        <v>86013</v>
      </c>
      <c r="N5" s="64">
        <v>86084</v>
      </c>
      <c r="O5" s="65" t="s">
        <v>0</v>
      </c>
      <c r="P5" s="64" t="s">
        <v>52</v>
      </c>
      <c r="Q5" s="66">
        <v>29.67</v>
      </c>
      <c r="R5" s="1"/>
      <c r="S5" s="63">
        <v>420742</v>
      </c>
      <c r="T5" s="64">
        <v>420813</v>
      </c>
      <c r="U5" s="65" t="s">
        <v>0</v>
      </c>
      <c r="V5" s="64" t="s">
        <v>52</v>
      </c>
      <c r="W5" s="66">
        <v>33.630000000000003</v>
      </c>
      <c r="X5" s="1"/>
      <c r="Y5" s="63">
        <v>424016</v>
      </c>
      <c r="Z5" s="64">
        <v>424087</v>
      </c>
      <c r="AA5" s="65" t="s">
        <v>0</v>
      </c>
      <c r="AB5" s="64" t="s">
        <v>52</v>
      </c>
      <c r="AC5" s="66">
        <v>33.630000000000003</v>
      </c>
      <c r="AD5" s="1"/>
      <c r="AE5" s="63">
        <v>419512</v>
      </c>
      <c r="AF5" s="64">
        <v>419583</v>
      </c>
      <c r="AG5" s="65" t="s">
        <v>0</v>
      </c>
      <c r="AH5" s="64" t="s">
        <v>52</v>
      </c>
      <c r="AI5" s="66">
        <v>33.630000000000003</v>
      </c>
      <c r="AJ5" s="1"/>
      <c r="AK5" s="63">
        <v>423227</v>
      </c>
      <c r="AL5" s="64">
        <v>423298</v>
      </c>
      <c r="AM5" s="65" t="s">
        <v>0</v>
      </c>
      <c r="AN5" s="64" t="s">
        <v>52</v>
      </c>
      <c r="AO5" s="66">
        <v>33.630000000000003</v>
      </c>
      <c r="AP5" s="1"/>
      <c r="AQ5" s="63">
        <v>416339</v>
      </c>
      <c r="AR5" s="64">
        <v>416410</v>
      </c>
      <c r="AS5" s="65" t="s">
        <v>0</v>
      </c>
      <c r="AT5" s="64" t="s">
        <v>52</v>
      </c>
      <c r="AU5" s="66">
        <v>33.630000000000003</v>
      </c>
      <c r="AV5" s="1"/>
      <c r="AW5" s="63">
        <v>419421</v>
      </c>
      <c r="AX5" s="64">
        <v>419492</v>
      </c>
      <c r="AY5" s="65" t="s">
        <v>0</v>
      </c>
      <c r="AZ5" s="64" t="s">
        <v>52</v>
      </c>
      <c r="BA5" s="66">
        <v>33.630000000000003</v>
      </c>
      <c r="BB5" s="1"/>
      <c r="BC5" s="63">
        <v>422522</v>
      </c>
      <c r="BD5" s="64">
        <v>422593</v>
      </c>
      <c r="BE5" s="65" t="s">
        <v>0</v>
      </c>
      <c r="BF5" s="64" t="s">
        <v>52</v>
      </c>
      <c r="BG5" s="66">
        <v>38.04</v>
      </c>
      <c r="BH5" s="1"/>
      <c r="BI5" s="63">
        <v>423486</v>
      </c>
      <c r="BJ5" s="64">
        <v>423557</v>
      </c>
      <c r="BK5" s="65" t="s">
        <v>0</v>
      </c>
      <c r="BL5" s="64" t="s">
        <v>52</v>
      </c>
      <c r="BM5" s="66">
        <v>38.04</v>
      </c>
      <c r="BN5" s="1"/>
      <c r="BO5" s="63">
        <v>420759</v>
      </c>
      <c r="BP5" s="64">
        <v>420830</v>
      </c>
      <c r="BQ5" s="65" t="s">
        <v>0</v>
      </c>
      <c r="BR5" s="64" t="s">
        <v>52</v>
      </c>
      <c r="BS5" s="66">
        <v>33.630000000000003</v>
      </c>
    </row>
    <row r="6" spans="1:71" customFormat="1" x14ac:dyDescent="0.2">
      <c r="A6" s="63">
        <v>109436</v>
      </c>
      <c r="B6" s="64">
        <v>109508</v>
      </c>
      <c r="C6" s="67" t="s">
        <v>1</v>
      </c>
      <c r="D6" s="64" t="s">
        <v>53</v>
      </c>
      <c r="E6" s="66">
        <v>63.63</v>
      </c>
      <c r="F6" s="1"/>
      <c r="G6" s="63">
        <v>32337</v>
      </c>
      <c r="H6" s="64">
        <v>32410</v>
      </c>
      <c r="I6" s="101" t="s">
        <v>1</v>
      </c>
      <c r="J6" s="64" t="s">
        <v>53</v>
      </c>
      <c r="K6" s="66">
        <v>60.89</v>
      </c>
      <c r="L6" s="1"/>
      <c r="M6" s="63">
        <v>87171</v>
      </c>
      <c r="N6" s="64">
        <v>87244</v>
      </c>
      <c r="O6" s="94" t="s">
        <v>1</v>
      </c>
      <c r="P6" s="64" t="s">
        <v>53</v>
      </c>
      <c r="Q6" s="66">
        <v>60.89</v>
      </c>
      <c r="R6" s="1"/>
      <c r="S6" s="63">
        <v>420833</v>
      </c>
      <c r="T6" s="64">
        <v>420909</v>
      </c>
      <c r="U6" s="67" t="s">
        <v>1</v>
      </c>
      <c r="V6" s="64" t="s">
        <v>53</v>
      </c>
      <c r="W6" s="66">
        <v>57.03</v>
      </c>
      <c r="X6" s="1"/>
      <c r="Y6" s="63">
        <v>424107</v>
      </c>
      <c r="Z6" s="64">
        <v>424183</v>
      </c>
      <c r="AA6" s="67" t="s">
        <v>1</v>
      </c>
      <c r="AB6" s="64" t="s">
        <v>53</v>
      </c>
      <c r="AC6" s="66">
        <v>57.03</v>
      </c>
      <c r="AD6" s="1"/>
      <c r="AE6" s="63">
        <v>419603</v>
      </c>
      <c r="AF6" s="64">
        <v>419679</v>
      </c>
      <c r="AG6" s="67" t="s">
        <v>1</v>
      </c>
      <c r="AH6" s="64" t="s">
        <v>53</v>
      </c>
      <c r="AI6" s="66">
        <v>57.03</v>
      </c>
      <c r="AJ6" s="1"/>
      <c r="AK6" s="63">
        <v>423318</v>
      </c>
      <c r="AL6" s="64">
        <v>423394</v>
      </c>
      <c r="AM6" s="67" t="s">
        <v>1</v>
      </c>
      <c r="AN6" s="64" t="s">
        <v>53</v>
      </c>
      <c r="AO6" s="66">
        <v>57.03</v>
      </c>
      <c r="AP6" s="1"/>
      <c r="AQ6" s="63">
        <v>416430</v>
      </c>
      <c r="AR6" s="64">
        <v>416506</v>
      </c>
      <c r="AS6" s="67" t="s">
        <v>1</v>
      </c>
      <c r="AT6" s="64" t="s">
        <v>53</v>
      </c>
      <c r="AU6" s="66">
        <v>57.03</v>
      </c>
      <c r="AV6" s="1"/>
      <c r="AW6" s="63">
        <v>419512</v>
      </c>
      <c r="AX6" s="64">
        <v>419588</v>
      </c>
      <c r="AY6" s="67" t="s">
        <v>1</v>
      </c>
      <c r="AZ6" s="64" t="s">
        <v>53</v>
      </c>
      <c r="BA6" s="66">
        <v>57.03</v>
      </c>
      <c r="BB6" s="1"/>
      <c r="BC6" s="63">
        <v>422613</v>
      </c>
      <c r="BD6" s="64">
        <v>422689</v>
      </c>
      <c r="BE6" s="67" t="s">
        <v>1</v>
      </c>
      <c r="BF6" s="64" t="s">
        <v>53</v>
      </c>
      <c r="BG6" s="66">
        <v>57.03</v>
      </c>
      <c r="BH6" s="1"/>
      <c r="BI6" s="63">
        <v>423577</v>
      </c>
      <c r="BJ6" s="64">
        <v>423653</v>
      </c>
      <c r="BK6" s="67" t="s">
        <v>1</v>
      </c>
      <c r="BL6" s="64" t="s">
        <v>53</v>
      </c>
      <c r="BM6" s="66">
        <v>57.03</v>
      </c>
      <c r="BN6" s="1"/>
      <c r="BO6" s="63">
        <v>420850</v>
      </c>
      <c r="BP6" s="64">
        <v>420926</v>
      </c>
      <c r="BQ6" s="67" t="s">
        <v>1</v>
      </c>
      <c r="BR6" s="64" t="s">
        <v>53</v>
      </c>
      <c r="BS6" s="66">
        <v>57.03</v>
      </c>
    </row>
    <row r="7" spans="1:71" customFormat="1" x14ac:dyDescent="0.2">
      <c r="A7" s="63">
        <v>109627</v>
      </c>
      <c r="B7" s="64">
        <v>109701</v>
      </c>
      <c r="C7" s="68" t="s">
        <v>2</v>
      </c>
      <c r="D7" s="64" t="s">
        <v>54</v>
      </c>
      <c r="E7" s="66">
        <v>67.22</v>
      </c>
      <c r="F7" s="1"/>
      <c r="G7" s="63">
        <v>32529</v>
      </c>
      <c r="H7" s="64">
        <v>32603</v>
      </c>
      <c r="I7" s="102" t="s">
        <v>2</v>
      </c>
      <c r="J7" s="64" t="s">
        <v>54</v>
      </c>
      <c r="K7" s="66">
        <v>67.22</v>
      </c>
      <c r="L7" s="1"/>
      <c r="M7" s="63">
        <v>87363</v>
      </c>
      <c r="N7" s="64">
        <v>87437</v>
      </c>
      <c r="O7" s="68" t="s">
        <v>2</v>
      </c>
      <c r="P7" s="64" t="s">
        <v>54</v>
      </c>
      <c r="Q7" s="66">
        <v>67.22</v>
      </c>
      <c r="R7" s="1"/>
      <c r="S7" s="63">
        <v>421024</v>
      </c>
      <c r="T7" s="64">
        <v>421098</v>
      </c>
      <c r="U7" s="68" t="s">
        <v>2</v>
      </c>
      <c r="V7" s="64" t="s">
        <v>54</v>
      </c>
      <c r="W7" s="66">
        <v>66.239999999999995</v>
      </c>
      <c r="X7" s="1"/>
      <c r="Y7" s="63">
        <v>424298</v>
      </c>
      <c r="Z7" s="64">
        <v>424372</v>
      </c>
      <c r="AA7" s="68" t="s">
        <v>2</v>
      </c>
      <c r="AB7" s="64" t="s">
        <v>54</v>
      </c>
      <c r="AC7" s="66">
        <v>66.239999999999995</v>
      </c>
      <c r="AD7" s="1"/>
      <c r="AE7" s="63">
        <v>419794</v>
      </c>
      <c r="AF7" s="64">
        <v>419868</v>
      </c>
      <c r="AG7" s="68" t="s">
        <v>2</v>
      </c>
      <c r="AH7" s="64" t="s">
        <v>54</v>
      </c>
      <c r="AI7" s="66">
        <v>66.239999999999995</v>
      </c>
      <c r="AJ7" s="1"/>
      <c r="AK7" s="63">
        <v>423509</v>
      </c>
      <c r="AL7" s="64">
        <v>423583</v>
      </c>
      <c r="AM7" s="68" t="s">
        <v>2</v>
      </c>
      <c r="AN7" s="64" t="s">
        <v>54</v>
      </c>
      <c r="AO7" s="66">
        <v>66.239999999999995</v>
      </c>
      <c r="AP7" s="1"/>
      <c r="AQ7" s="63">
        <v>416621</v>
      </c>
      <c r="AR7" s="64">
        <v>416695</v>
      </c>
      <c r="AS7" s="68" t="s">
        <v>2</v>
      </c>
      <c r="AT7" s="64" t="s">
        <v>54</v>
      </c>
      <c r="AU7" s="66">
        <v>66.239999999999995</v>
      </c>
      <c r="AV7" s="1"/>
      <c r="AW7" s="63">
        <v>419703</v>
      </c>
      <c r="AX7" s="64">
        <v>419777</v>
      </c>
      <c r="AY7" s="68" t="s">
        <v>2</v>
      </c>
      <c r="AZ7" s="64" t="s">
        <v>54</v>
      </c>
      <c r="BA7" s="66">
        <v>66.239999999999995</v>
      </c>
      <c r="BB7" s="1"/>
      <c r="BC7" s="63">
        <v>422804</v>
      </c>
      <c r="BD7" s="64">
        <v>422878</v>
      </c>
      <c r="BE7" s="68" t="s">
        <v>2</v>
      </c>
      <c r="BF7" s="64" t="s">
        <v>54</v>
      </c>
      <c r="BG7" s="66">
        <v>66.239999999999995</v>
      </c>
      <c r="BH7" s="1"/>
      <c r="BI7" s="63">
        <v>423768</v>
      </c>
      <c r="BJ7" s="64">
        <v>423842</v>
      </c>
      <c r="BK7" s="68" t="s">
        <v>2</v>
      </c>
      <c r="BL7" s="64" t="s">
        <v>54</v>
      </c>
      <c r="BM7" s="66">
        <v>66.239999999999995</v>
      </c>
      <c r="BN7" s="1"/>
      <c r="BO7" s="63">
        <v>421041</v>
      </c>
      <c r="BP7" s="64">
        <v>421115</v>
      </c>
      <c r="BQ7" s="68" t="s">
        <v>2</v>
      </c>
      <c r="BR7" s="64" t="s">
        <v>54</v>
      </c>
      <c r="BS7" s="66">
        <v>66.239999999999995</v>
      </c>
    </row>
    <row r="8" spans="1:71" customFormat="1" x14ac:dyDescent="0.2">
      <c r="A8" s="63">
        <v>109709</v>
      </c>
      <c r="B8" s="64">
        <v>109781</v>
      </c>
      <c r="C8" s="68" t="s">
        <v>2</v>
      </c>
      <c r="D8" s="64" t="s">
        <v>55</v>
      </c>
      <c r="E8" s="66">
        <v>47.93</v>
      </c>
      <c r="F8" s="1"/>
      <c r="G8" s="63">
        <v>32611</v>
      </c>
      <c r="H8" s="64">
        <v>32683</v>
      </c>
      <c r="I8" s="102" t="s">
        <v>2</v>
      </c>
      <c r="J8" s="64" t="s">
        <v>55</v>
      </c>
      <c r="K8" s="66">
        <v>47.93</v>
      </c>
      <c r="L8" s="1"/>
      <c r="M8" s="63">
        <v>87447</v>
      </c>
      <c r="N8" s="64">
        <v>87519</v>
      </c>
      <c r="O8" s="68" t="s">
        <v>2</v>
      </c>
      <c r="P8" s="64" t="s">
        <v>55</v>
      </c>
      <c r="Q8" s="66">
        <v>47.93</v>
      </c>
      <c r="R8" s="1"/>
      <c r="S8" s="63">
        <v>421108</v>
      </c>
      <c r="T8" s="64">
        <v>421180</v>
      </c>
      <c r="U8" s="68" t="s">
        <v>2</v>
      </c>
      <c r="V8" s="64" t="s">
        <v>55</v>
      </c>
      <c r="W8" s="66">
        <v>54.5</v>
      </c>
      <c r="X8" s="1"/>
      <c r="Y8" s="63">
        <v>424382</v>
      </c>
      <c r="Z8" s="64">
        <v>424454</v>
      </c>
      <c r="AA8" s="68" t="s">
        <v>2</v>
      </c>
      <c r="AB8" s="64" t="s">
        <v>55</v>
      </c>
      <c r="AC8" s="66">
        <v>54.5</v>
      </c>
      <c r="AD8" s="1"/>
      <c r="AE8" s="63">
        <v>419878</v>
      </c>
      <c r="AF8" s="64">
        <v>419950</v>
      </c>
      <c r="AG8" s="68" t="s">
        <v>2</v>
      </c>
      <c r="AH8" s="64" t="s">
        <v>55</v>
      </c>
      <c r="AI8" s="66">
        <v>54.5</v>
      </c>
      <c r="AJ8" s="1"/>
      <c r="AK8" s="63">
        <v>423593</v>
      </c>
      <c r="AL8" s="64">
        <v>423665</v>
      </c>
      <c r="AM8" s="68" t="s">
        <v>2</v>
      </c>
      <c r="AN8" s="64" t="s">
        <v>55</v>
      </c>
      <c r="AO8" s="66">
        <v>54.5</v>
      </c>
      <c r="AP8" s="1"/>
      <c r="AQ8" s="63">
        <v>416705</v>
      </c>
      <c r="AR8" s="64">
        <v>416777</v>
      </c>
      <c r="AS8" s="68" t="s">
        <v>2</v>
      </c>
      <c r="AT8" s="64" t="s">
        <v>55</v>
      </c>
      <c r="AU8" s="66">
        <v>54.5</v>
      </c>
      <c r="AV8" s="1"/>
      <c r="AW8" s="63">
        <v>419787</v>
      </c>
      <c r="AX8" s="64">
        <v>419859</v>
      </c>
      <c r="AY8" s="68" t="s">
        <v>2</v>
      </c>
      <c r="AZ8" s="64" t="s">
        <v>55</v>
      </c>
      <c r="BA8" s="66">
        <v>54.5</v>
      </c>
      <c r="BB8" s="1"/>
      <c r="BC8" s="63">
        <v>422888</v>
      </c>
      <c r="BD8" s="64">
        <v>422960</v>
      </c>
      <c r="BE8" s="68" t="s">
        <v>2</v>
      </c>
      <c r="BF8" s="64" t="s">
        <v>55</v>
      </c>
      <c r="BG8" s="66">
        <v>54.5</v>
      </c>
      <c r="BH8" s="1"/>
      <c r="BI8" s="63">
        <v>423852</v>
      </c>
      <c r="BJ8" s="64">
        <v>423924</v>
      </c>
      <c r="BK8" s="68" t="s">
        <v>2</v>
      </c>
      <c r="BL8" s="64" t="s">
        <v>55</v>
      </c>
      <c r="BM8" s="66">
        <v>54.5</v>
      </c>
      <c r="BN8" s="1"/>
      <c r="BO8" s="63">
        <v>421125</v>
      </c>
      <c r="BP8" s="64">
        <v>421197</v>
      </c>
      <c r="BQ8" s="68" t="s">
        <v>2</v>
      </c>
      <c r="BR8" s="64" t="s">
        <v>55</v>
      </c>
      <c r="BS8" s="66">
        <v>54.5</v>
      </c>
    </row>
    <row r="9" spans="1:71" s="32" customFormat="1" x14ac:dyDescent="0.2">
      <c r="A9" s="63">
        <v>110332</v>
      </c>
      <c r="B9" s="64">
        <v>110402</v>
      </c>
      <c r="C9" s="71" t="s">
        <v>3</v>
      </c>
      <c r="D9" s="64" t="s">
        <v>56</v>
      </c>
      <c r="E9" s="66">
        <v>69.27</v>
      </c>
      <c r="F9" s="1"/>
      <c r="G9" s="63"/>
      <c r="H9" s="64"/>
      <c r="I9" s="64"/>
      <c r="J9" s="64"/>
      <c r="K9" s="66"/>
      <c r="L9" s="1"/>
      <c r="M9" s="63"/>
      <c r="N9" s="64"/>
      <c r="O9" s="64"/>
      <c r="P9" s="64"/>
      <c r="Q9" s="66"/>
      <c r="R9" s="1"/>
      <c r="S9" s="63">
        <v>421698</v>
      </c>
      <c r="T9" s="64">
        <v>421775</v>
      </c>
      <c r="U9" s="71" t="s">
        <v>3</v>
      </c>
      <c r="V9" s="64" t="s">
        <v>56</v>
      </c>
      <c r="W9" s="66">
        <v>48.11</v>
      </c>
      <c r="X9" s="1"/>
      <c r="Y9" s="63"/>
      <c r="Z9" s="64"/>
      <c r="AA9" s="69"/>
      <c r="AB9" s="64"/>
      <c r="AC9" s="66"/>
      <c r="AD9" s="1"/>
      <c r="AE9" s="63"/>
      <c r="AF9" s="64"/>
      <c r="AG9" s="64"/>
      <c r="AH9" s="64"/>
      <c r="AI9" s="66"/>
      <c r="AJ9" s="1"/>
      <c r="AK9" s="63"/>
      <c r="AL9" s="64"/>
      <c r="AM9" s="64"/>
      <c r="AN9" s="64"/>
      <c r="AO9" s="66"/>
      <c r="AP9" s="1"/>
      <c r="AQ9" s="63"/>
      <c r="AR9" s="64"/>
      <c r="AS9" s="64"/>
      <c r="AT9" s="64"/>
      <c r="AU9" s="66"/>
      <c r="AV9" s="1"/>
      <c r="AW9" s="63"/>
      <c r="AX9" s="64"/>
      <c r="AY9" s="64"/>
      <c r="AZ9" s="64"/>
      <c r="BA9" s="66"/>
      <c r="BB9" s="1"/>
      <c r="BC9" s="63"/>
      <c r="BD9" s="64"/>
      <c r="BE9" s="64"/>
      <c r="BF9" s="64"/>
      <c r="BG9" s="66"/>
      <c r="BH9" s="1"/>
      <c r="BI9" s="63"/>
      <c r="BJ9" s="64"/>
      <c r="BK9" s="64"/>
      <c r="BL9" s="64"/>
      <c r="BM9" s="66"/>
      <c r="BN9" s="1"/>
      <c r="BO9" s="63"/>
      <c r="BP9" s="64"/>
      <c r="BQ9" s="64"/>
      <c r="BR9" s="64"/>
      <c r="BS9" s="66"/>
    </row>
    <row r="10" spans="1:71" s="32" customFormat="1" x14ac:dyDescent="0.2">
      <c r="A10" s="63"/>
      <c r="B10" s="64"/>
      <c r="C10" s="69"/>
      <c r="D10" s="64"/>
      <c r="E10" s="66"/>
      <c r="F10" s="1"/>
      <c r="G10" s="63">
        <v>33234</v>
      </c>
      <c r="H10" s="64">
        <v>33354</v>
      </c>
      <c r="I10" s="64" t="s">
        <v>5</v>
      </c>
      <c r="J10" s="64" t="s">
        <v>56</v>
      </c>
      <c r="K10" s="66">
        <v>20.12</v>
      </c>
      <c r="L10" s="1"/>
      <c r="M10" s="63">
        <v>88063</v>
      </c>
      <c r="N10" s="64">
        <v>88183</v>
      </c>
      <c r="O10" s="64" t="s">
        <v>5</v>
      </c>
      <c r="P10" s="64" t="s">
        <v>56</v>
      </c>
      <c r="Q10" s="66">
        <v>20.12</v>
      </c>
      <c r="R10" s="1"/>
      <c r="S10" s="63"/>
      <c r="T10" s="64"/>
      <c r="U10" s="64"/>
      <c r="V10" s="64"/>
      <c r="W10" s="66"/>
      <c r="X10" s="1"/>
      <c r="Y10" s="63"/>
      <c r="Z10" s="64"/>
      <c r="AA10" s="64"/>
      <c r="AB10" s="64"/>
      <c r="AC10" s="66"/>
      <c r="AD10" s="1"/>
      <c r="AE10" s="63"/>
      <c r="AF10" s="64"/>
      <c r="AG10" s="64"/>
      <c r="AH10" s="64"/>
      <c r="AI10" s="66"/>
      <c r="AJ10" s="1"/>
      <c r="AK10" s="63"/>
      <c r="AL10" s="64"/>
      <c r="AM10" s="64"/>
      <c r="AN10" s="64"/>
      <c r="AO10" s="66"/>
      <c r="AP10" s="1"/>
      <c r="AQ10" s="63"/>
      <c r="AR10" s="64"/>
      <c r="AS10" s="64"/>
      <c r="AT10" s="64"/>
      <c r="AU10" s="66"/>
      <c r="AV10" s="1"/>
      <c r="AW10" s="63"/>
      <c r="AX10" s="64"/>
      <c r="AY10" s="64"/>
      <c r="AZ10" s="64"/>
      <c r="BA10" s="66"/>
      <c r="BB10" s="1"/>
      <c r="BC10" s="63"/>
      <c r="BD10" s="64"/>
      <c r="BE10" s="64"/>
      <c r="BF10" s="64"/>
      <c r="BG10" s="66"/>
      <c r="BH10" s="1"/>
      <c r="BI10" s="63"/>
      <c r="BJ10" s="64"/>
      <c r="BK10" s="64"/>
      <c r="BL10" s="64"/>
      <c r="BM10" s="66"/>
      <c r="BN10" s="1"/>
      <c r="BO10" s="63"/>
      <c r="BP10" s="64"/>
      <c r="BQ10" s="64"/>
      <c r="BR10" s="64"/>
      <c r="BS10" s="66"/>
    </row>
    <row r="11" spans="1:71" customFormat="1" x14ac:dyDescent="0.2">
      <c r="A11" s="63">
        <v>110845</v>
      </c>
      <c r="B11" s="64">
        <v>110924</v>
      </c>
      <c r="C11" s="95" t="s">
        <v>4</v>
      </c>
      <c r="D11" s="64" t="s">
        <v>418</v>
      </c>
      <c r="E11" s="66">
        <v>59.89</v>
      </c>
      <c r="F11" s="1"/>
      <c r="G11" s="63">
        <v>33835</v>
      </c>
      <c r="H11" s="64">
        <v>33914</v>
      </c>
      <c r="I11" s="95" t="s">
        <v>4</v>
      </c>
      <c r="J11" s="64" t="s">
        <v>418</v>
      </c>
      <c r="K11" s="66">
        <v>57.18</v>
      </c>
      <c r="L11" s="1"/>
      <c r="M11" s="63">
        <v>88664</v>
      </c>
      <c r="N11" s="64">
        <v>88743</v>
      </c>
      <c r="O11" s="95" t="s">
        <v>4</v>
      </c>
      <c r="P11" s="64" t="s">
        <v>418</v>
      </c>
      <c r="Q11" s="66">
        <v>57.18</v>
      </c>
      <c r="R11" s="1"/>
      <c r="S11" s="63"/>
      <c r="T11" s="64"/>
      <c r="U11" s="64"/>
      <c r="V11" s="64"/>
      <c r="W11" s="66"/>
      <c r="X11" s="1"/>
      <c r="Y11" s="63"/>
      <c r="Z11" s="64"/>
      <c r="AA11" s="64"/>
      <c r="AB11" s="64"/>
      <c r="AC11" s="66"/>
      <c r="AD11" s="1"/>
      <c r="AE11" s="63"/>
      <c r="AF11" s="64"/>
      <c r="AG11" s="64"/>
      <c r="AH11" s="64"/>
      <c r="AI11" s="66"/>
      <c r="AJ11" s="1"/>
      <c r="AK11" s="63"/>
      <c r="AL11" s="64"/>
      <c r="AM11" s="64"/>
      <c r="AN11" s="64"/>
      <c r="AO11" s="66"/>
      <c r="AP11" s="1"/>
      <c r="AQ11" s="63"/>
      <c r="AR11" s="64"/>
      <c r="AS11" s="64"/>
      <c r="AT11" s="64"/>
      <c r="AU11" s="66"/>
      <c r="AV11" s="1"/>
      <c r="AW11" s="63"/>
      <c r="AX11" s="64"/>
      <c r="AY11" s="64"/>
      <c r="AZ11" s="64"/>
      <c r="BA11" s="66"/>
      <c r="BB11" s="1"/>
      <c r="BC11" s="63"/>
      <c r="BD11" s="64"/>
      <c r="BE11" s="64"/>
      <c r="BF11" s="64"/>
      <c r="BG11" s="66"/>
      <c r="BH11" s="1"/>
      <c r="BI11" s="63"/>
      <c r="BJ11" s="64"/>
      <c r="BK11" s="64"/>
      <c r="BL11" s="64"/>
      <c r="BM11" s="66"/>
      <c r="BN11" s="1"/>
      <c r="BO11" s="63"/>
      <c r="BP11" s="64"/>
      <c r="BQ11" s="64"/>
      <c r="BR11" s="64"/>
      <c r="BS11" s="66"/>
    </row>
    <row r="12" spans="1:71" s="32" customFormat="1" x14ac:dyDescent="0.2">
      <c r="A12" s="63"/>
      <c r="B12" s="64"/>
      <c r="C12" s="69"/>
      <c r="D12" s="64"/>
      <c r="E12" s="66"/>
      <c r="F12" s="1"/>
      <c r="G12" s="63"/>
      <c r="H12" s="64"/>
      <c r="I12" s="69"/>
      <c r="J12" s="64"/>
      <c r="K12" s="66"/>
      <c r="L12" s="1"/>
      <c r="M12" s="63"/>
      <c r="N12" s="64"/>
      <c r="O12" s="69"/>
      <c r="P12" s="64"/>
      <c r="Q12" s="66"/>
      <c r="R12" s="1"/>
      <c r="S12" s="63">
        <v>421985</v>
      </c>
      <c r="T12" s="64">
        <v>422057</v>
      </c>
      <c r="U12" s="71" t="s">
        <v>3</v>
      </c>
      <c r="V12" s="64" t="s">
        <v>57</v>
      </c>
      <c r="W12" s="66">
        <v>63.37</v>
      </c>
      <c r="X12" s="1"/>
      <c r="Y12" s="63">
        <v>424972</v>
      </c>
      <c r="Z12" s="64">
        <v>425049</v>
      </c>
      <c r="AA12" s="71" t="s">
        <v>3</v>
      </c>
      <c r="AB12" s="64" t="s">
        <v>56</v>
      </c>
      <c r="AC12" s="66">
        <v>48.11</v>
      </c>
      <c r="AD12" s="1"/>
      <c r="AE12" s="63">
        <v>420468</v>
      </c>
      <c r="AF12" s="64">
        <v>420545</v>
      </c>
      <c r="AG12" s="71" t="s">
        <v>3</v>
      </c>
      <c r="AH12" s="64" t="s">
        <v>56</v>
      </c>
      <c r="AI12" s="66">
        <v>48.11</v>
      </c>
      <c r="AJ12" s="1"/>
      <c r="AK12" s="63">
        <v>424183</v>
      </c>
      <c r="AL12" s="64">
        <v>424260</v>
      </c>
      <c r="AM12" s="71" t="s">
        <v>3</v>
      </c>
      <c r="AN12" s="64" t="s">
        <v>56</v>
      </c>
      <c r="AO12" s="66">
        <v>48.11</v>
      </c>
      <c r="AP12" s="1"/>
      <c r="AQ12" s="63">
        <v>417295</v>
      </c>
      <c r="AR12" s="64">
        <v>417372</v>
      </c>
      <c r="AS12" s="71" t="s">
        <v>3</v>
      </c>
      <c r="AT12" s="64" t="s">
        <v>56</v>
      </c>
      <c r="AU12" s="66">
        <v>48.11</v>
      </c>
      <c r="AV12" s="1"/>
      <c r="AW12" s="63">
        <v>420377</v>
      </c>
      <c r="AX12" s="64">
        <v>420454</v>
      </c>
      <c r="AY12" s="71" t="s">
        <v>3</v>
      </c>
      <c r="AZ12" s="64" t="s">
        <v>56</v>
      </c>
      <c r="BA12" s="66">
        <v>48.11</v>
      </c>
      <c r="BB12" s="1"/>
      <c r="BC12" s="63">
        <v>423478</v>
      </c>
      <c r="BD12" s="64">
        <v>423555</v>
      </c>
      <c r="BE12" s="71" t="s">
        <v>3</v>
      </c>
      <c r="BF12" s="64" t="s">
        <v>56</v>
      </c>
      <c r="BG12" s="66">
        <v>48.11</v>
      </c>
      <c r="BH12" s="1"/>
      <c r="BI12" s="63">
        <v>424442</v>
      </c>
      <c r="BJ12" s="64">
        <v>424519</v>
      </c>
      <c r="BK12" s="71" t="s">
        <v>3</v>
      </c>
      <c r="BL12" s="64" t="s">
        <v>56</v>
      </c>
      <c r="BM12" s="66">
        <v>48.11</v>
      </c>
      <c r="BN12" s="1"/>
      <c r="BO12" s="63">
        <v>421715</v>
      </c>
      <c r="BP12" s="64">
        <v>421792</v>
      </c>
      <c r="BQ12" s="71" t="s">
        <v>3</v>
      </c>
      <c r="BR12" s="64" t="s">
        <v>56</v>
      </c>
      <c r="BS12" s="66">
        <v>48.11</v>
      </c>
    </row>
    <row r="13" spans="1:71" customFormat="1" x14ac:dyDescent="0.2">
      <c r="A13" s="63">
        <v>111254</v>
      </c>
      <c r="B13" s="64">
        <v>111357</v>
      </c>
      <c r="C13" s="71" t="s">
        <v>3</v>
      </c>
      <c r="D13" s="64" t="s">
        <v>58</v>
      </c>
      <c r="E13" s="66">
        <v>39.69</v>
      </c>
      <c r="F13" s="1"/>
      <c r="G13" s="63">
        <v>34242</v>
      </c>
      <c r="H13" s="64">
        <v>34345</v>
      </c>
      <c r="I13" s="71" t="s">
        <v>3</v>
      </c>
      <c r="J13" s="64" t="s">
        <v>58</v>
      </c>
      <c r="K13" s="66">
        <v>39.69</v>
      </c>
      <c r="L13" s="1"/>
      <c r="M13" s="63">
        <v>89071</v>
      </c>
      <c r="N13" s="64">
        <v>89174</v>
      </c>
      <c r="O13" s="71" t="s">
        <v>3</v>
      </c>
      <c r="P13" s="64" t="s">
        <v>58</v>
      </c>
      <c r="Q13" s="66">
        <v>39.69</v>
      </c>
      <c r="R13" s="1"/>
      <c r="S13" s="63">
        <v>423028</v>
      </c>
      <c r="T13" s="64">
        <v>423142</v>
      </c>
      <c r="U13" s="71" t="s">
        <v>3</v>
      </c>
      <c r="V13" s="64" t="s">
        <v>58</v>
      </c>
      <c r="W13" s="66">
        <v>26.16</v>
      </c>
      <c r="X13" s="1"/>
      <c r="Y13" s="63">
        <v>425259</v>
      </c>
      <c r="Z13" s="64">
        <v>425331</v>
      </c>
      <c r="AA13" s="71" t="s">
        <v>3</v>
      </c>
      <c r="AB13" s="64" t="s">
        <v>57</v>
      </c>
      <c r="AC13" s="66">
        <v>66.25</v>
      </c>
      <c r="AD13" s="1"/>
      <c r="AE13" s="63">
        <v>420755</v>
      </c>
      <c r="AF13" s="64">
        <v>420827</v>
      </c>
      <c r="AG13" s="71" t="s">
        <v>3</v>
      </c>
      <c r="AH13" s="64" t="s">
        <v>57</v>
      </c>
      <c r="AI13" s="66">
        <v>63.37</v>
      </c>
      <c r="AJ13" s="1"/>
      <c r="AK13" s="63">
        <v>424470</v>
      </c>
      <c r="AL13" s="64">
        <v>424542</v>
      </c>
      <c r="AM13" s="71" t="s">
        <v>3</v>
      </c>
      <c r="AN13" s="64" t="s">
        <v>57</v>
      </c>
      <c r="AO13" s="66">
        <v>66.25</v>
      </c>
      <c r="AP13" s="1"/>
      <c r="AQ13" s="63">
        <v>417582</v>
      </c>
      <c r="AR13" s="64">
        <v>417654</v>
      </c>
      <c r="AS13" s="71" t="s">
        <v>3</v>
      </c>
      <c r="AT13" s="64" t="s">
        <v>57</v>
      </c>
      <c r="AU13" s="66">
        <v>63.37</v>
      </c>
      <c r="AV13" s="1"/>
      <c r="AW13" s="63">
        <v>420664</v>
      </c>
      <c r="AX13" s="64">
        <v>420736</v>
      </c>
      <c r="AY13" s="71" t="s">
        <v>3</v>
      </c>
      <c r="AZ13" s="64" t="s">
        <v>57</v>
      </c>
      <c r="BA13" s="66">
        <v>63.37</v>
      </c>
      <c r="BB13" s="1"/>
      <c r="BC13" s="63">
        <v>423765</v>
      </c>
      <c r="BD13" s="64">
        <v>423837</v>
      </c>
      <c r="BE13" s="71" t="s">
        <v>3</v>
      </c>
      <c r="BF13" s="64" t="s">
        <v>57</v>
      </c>
      <c r="BG13" s="66">
        <v>63.37</v>
      </c>
      <c r="BH13" s="1"/>
      <c r="BI13" s="63">
        <v>424729</v>
      </c>
      <c r="BJ13" s="64">
        <v>424801</v>
      </c>
      <c r="BK13" s="71" t="s">
        <v>3</v>
      </c>
      <c r="BL13" s="64" t="s">
        <v>57</v>
      </c>
      <c r="BM13" s="66">
        <v>63.37</v>
      </c>
      <c r="BN13" s="1"/>
      <c r="BO13" s="63">
        <v>422002</v>
      </c>
      <c r="BP13" s="64">
        <v>422074</v>
      </c>
      <c r="BQ13" s="71" t="s">
        <v>3</v>
      </c>
      <c r="BR13" s="64" t="s">
        <v>57</v>
      </c>
      <c r="BS13" s="66">
        <v>63.37</v>
      </c>
    </row>
    <row r="14" spans="1:71" customFormat="1" x14ac:dyDescent="0.2">
      <c r="A14" s="63">
        <v>111368</v>
      </c>
      <c r="B14" s="64">
        <v>111487</v>
      </c>
      <c r="C14" s="70" t="s">
        <v>5</v>
      </c>
      <c r="D14" s="64" t="s">
        <v>41</v>
      </c>
      <c r="E14" s="66">
        <v>25.68</v>
      </c>
      <c r="F14" s="1"/>
      <c r="G14" s="63">
        <v>34356</v>
      </c>
      <c r="H14" s="64">
        <v>34475</v>
      </c>
      <c r="I14" s="70" t="s">
        <v>5</v>
      </c>
      <c r="J14" s="64" t="s">
        <v>41</v>
      </c>
      <c r="K14" s="66">
        <v>25.68</v>
      </c>
      <c r="L14" s="1"/>
      <c r="M14" s="63">
        <v>89185</v>
      </c>
      <c r="N14" s="64">
        <v>89304</v>
      </c>
      <c r="O14" s="70" t="s">
        <v>5</v>
      </c>
      <c r="P14" s="64" t="s">
        <v>41</v>
      </c>
      <c r="Q14" s="66">
        <v>25.68</v>
      </c>
      <c r="R14" s="1"/>
      <c r="S14" s="63">
        <v>423150</v>
      </c>
      <c r="T14" s="64">
        <v>423276</v>
      </c>
      <c r="U14" s="70" t="s">
        <v>23</v>
      </c>
      <c r="V14" s="64" t="s">
        <v>59</v>
      </c>
      <c r="W14" s="66">
        <v>20.78</v>
      </c>
      <c r="X14" s="1"/>
      <c r="Y14" s="63">
        <v>426425</v>
      </c>
      <c r="Z14" s="64">
        <v>426551</v>
      </c>
      <c r="AA14" s="70" t="s">
        <v>23</v>
      </c>
      <c r="AB14" s="64" t="s">
        <v>59</v>
      </c>
      <c r="AC14" s="66">
        <v>20.190000000000001</v>
      </c>
      <c r="AD14" s="1"/>
      <c r="AE14" s="63">
        <v>421920</v>
      </c>
      <c r="AF14" s="64">
        <v>422046</v>
      </c>
      <c r="AG14" s="70" t="s">
        <v>23</v>
      </c>
      <c r="AH14" s="64" t="s">
        <v>59</v>
      </c>
      <c r="AI14" s="66">
        <v>20.78</v>
      </c>
      <c r="AJ14" s="1"/>
      <c r="AK14" s="63">
        <v>425635</v>
      </c>
      <c r="AL14" s="64">
        <v>425761</v>
      </c>
      <c r="AM14" s="70" t="s">
        <v>23</v>
      </c>
      <c r="AN14" s="64" t="s">
        <v>59</v>
      </c>
      <c r="AO14" s="66">
        <v>20.78</v>
      </c>
      <c r="AP14" s="1"/>
      <c r="AQ14" s="63">
        <v>418747</v>
      </c>
      <c r="AR14" s="64">
        <v>418873</v>
      </c>
      <c r="AS14" s="70" t="s">
        <v>23</v>
      </c>
      <c r="AT14" s="64" t="s">
        <v>59</v>
      </c>
      <c r="AU14" s="66">
        <v>20.78</v>
      </c>
      <c r="AV14" s="1"/>
      <c r="AW14" s="63">
        <v>421829</v>
      </c>
      <c r="AX14" s="64">
        <v>421955</v>
      </c>
      <c r="AY14" s="70" t="s">
        <v>23</v>
      </c>
      <c r="AZ14" s="64" t="s">
        <v>59</v>
      </c>
      <c r="BA14" s="66">
        <v>20.78</v>
      </c>
      <c r="BB14" s="1"/>
      <c r="BC14" s="63">
        <v>424930</v>
      </c>
      <c r="BD14" s="64">
        <v>425056</v>
      </c>
      <c r="BE14" s="70" t="s">
        <v>23</v>
      </c>
      <c r="BF14" s="64" t="s">
        <v>59</v>
      </c>
      <c r="BG14" s="66">
        <v>20.78</v>
      </c>
      <c r="BH14" s="1"/>
      <c r="BI14" s="63">
        <v>425894</v>
      </c>
      <c r="BJ14" s="64">
        <v>426020</v>
      </c>
      <c r="BK14" s="70" t="s">
        <v>23</v>
      </c>
      <c r="BL14" s="64" t="s">
        <v>59</v>
      </c>
      <c r="BM14" s="66">
        <v>20.78</v>
      </c>
      <c r="BN14" s="1"/>
      <c r="BO14" s="63">
        <v>423167</v>
      </c>
      <c r="BP14" s="64">
        <v>423293</v>
      </c>
      <c r="BQ14" s="70" t="s">
        <v>23</v>
      </c>
      <c r="BR14" s="64" t="s">
        <v>59</v>
      </c>
      <c r="BS14" s="66">
        <v>20.78</v>
      </c>
    </row>
    <row r="15" spans="1:71" customFormat="1" ht="17" thickBot="1" x14ac:dyDescent="0.25">
      <c r="A15" s="63">
        <v>111774</v>
      </c>
      <c r="B15" s="64">
        <v>111847</v>
      </c>
      <c r="C15" s="77" t="s">
        <v>6</v>
      </c>
      <c r="D15" s="64" t="s">
        <v>42</v>
      </c>
      <c r="E15" s="66">
        <v>68.38</v>
      </c>
      <c r="F15" s="1"/>
      <c r="G15" s="63">
        <v>34762</v>
      </c>
      <c r="H15" s="64">
        <v>34835</v>
      </c>
      <c r="I15" s="103" t="s">
        <v>6</v>
      </c>
      <c r="J15" s="64" t="s">
        <v>42</v>
      </c>
      <c r="K15" s="66">
        <v>68.38</v>
      </c>
      <c r="L15" s="1"/>
      <c r="M15" s="63">
        <v>89591</v>
      </c>
      <c r="N15" s="64">
        <v>89664</v>
      </c>
      <c r="O15" s="77" t="s">
        <v>6</v>
      </c>
      <c r="P15" s="64" t="s">
        <v>42</v>
      </c>
      <c r="Q15" s="66">
        <v>68.38</v>
      </c>
      <c r="R15" s="1"/>
      <c r="S15" s="72">
        <v>423567</v>
      </c>
      <c r="T15" s="56">
        <v>423641</v>
      </c>
      <c r="U15" s="50" t="s">
        <v>6</v>
      </c>
      <c r="V15" s="56" t="s">
        <v>42</v>
      </c>
      <c r="W15" s="73">
        <v>61.15</v>
      </c>
      <c r="X15" s="56"/>
      <c r="Y15" s="72">
        <v>426842</v>
      </c>
      <c r="Z15" s="56">
        <v>426916</v>
      </c>
      <c r="AA15" s="50" t="s">
        <v>6</v>
      </c>
      <c r="AB15" s="56" t="s">
        <v>42</v>
      </c>
      <c r="AC15" s="73">
        <v>61.15</v>
      </c>
      <c r="AD15" s="56"/>
      <c r="AE15" s="72">
        <v>422337</v>
      </c>
      <c r="AF15" s="56">
        <v>422411</v>
      </c>
      <c r="AG15" s="50" t="s">
        <v>6</v>
      </c>
      <c r="AH15" s="56" t="s">
        <v>42</v>
      </c>
      <c r="AI15" s="73">
        <v>61.15</v>
      </c>
      <c r="AJ15" s="56"/>
      <c r="AK15" s="72">
        <v>426052</v>
      </c>
      <c r="AL15" s="56">
        <v>426126</v>
      </c>
      <c r="AM15" s="50" t="s">
        <v>6</v>
      </c>
      <c r="AN15" s="56" t="s">
        <v>42</v>
      </c>
      <c r="AO15" s="73">
        <v>61.15</v>
      </c>
      <c r="AP15" s="56"/>
      <c r="AQ15" s="72">
        <v>419164</v>
      </c>
      <c r="AR15" s="56">
        <v>419238</v>
      </c>
      <c r="AS15" s="50" t="s">
        <v>6</v>
      </c>
      <c r="AT15" s="56" t="s">
        <v>42</v>
      </c>
      <c r="AU15" s="73">
        <v>61.15</v>
      </c>
      <c r="AV15" s="56"/>
      <c r="AW15" s="72">
        <v>422246</v>
      </c>
      <c r="AX15" s="56">
        <v>422320</v>
      </c>
      <c r="AY15" s="50" t="s">
        <v>6</v>
      </c>
      <c r="AZ15" s="56" t="s">
        <v>42</v>
      </c>
      <c r="BA15" s="73">
        <v>61.15</v>
      </c>
      <c r="BB15" s="56"/>
      <c r="BC15" s="72">
        <v>425347</v>
      </c>
      <c r="BD15" s="56">
        <v>425421</v>
      </c>
      <c r="BE15" s="50" t="s">
        <v>6</v>
      </c>
      <c r="BF15" s="56" t="s">
        <v>42</v>
      </c>
      <c r="BG15" s="73">
        <v>61.15</v>
      </c>
      <c r="BH15" s="56"/>
      <c r="BI15" s="72">
        <v>426311</v>
      </c>
      <c r="BJ15" s="56">
        <v>426385</v>
      </c>
      <c r="BK15" s="50" t="s">
        <v>6</v>
      </c>
      <c r="BL15" s="56" t="s">
        <v>42</v>
      </c>
      <c r="BM15" s="73">
        <v>61.15</v>
      </c>
      <c r="BN15" s="56"/>
      <c r="BO15" s="72">
        <v>423584</v>
      </c>
      <c r="BP15" s="56">
        <v>423658</v>
      </c>
      <c r="BQ15" s="50" t="s">
        <v>6</v>
      </c>
      <c r="BR15" s="56" t="s">
        <v>42</v>
      </c>
      <c r="BS15" s="73">
        <v>61.15</v>
      </c>
    </row>
    <row r="16" spans="1:71" customFormat="1" x14ac:dyDescent="0.2">
      <c r="A16" s="63">
        <v>215630</v>
      </c>
      <c r="B16" s="64">
        <v>215530</v>
      </c>
      <c r="C16" s="82" t="s">
        <v>7</v>
      </c>
      <c r="D16" s="64" t="s">
        <v>60</v>
      </c>
      <c r="E16" s="66">
        <v>30.2</v>
      </c>
      <c r="F16" s="1"/>
      <c r="G16" s="63">
        <v>135208</v>
      </c>
      <c r="H16" s="64">
        <v>135108</v>
      </c>
      <c r="I16" s="82" t="s">
        <v>7</v>
      </c>
      <c r="J16" s="64" t="s">
        <v>60</v>
      </c>
      <c r="K16" s="66">
        <v>30.2</v>
      </c>
      <c r="L16" s="1"/>
      <c r="M16" s="63">
        <v>174823</v>
      </c>
      <c r="N16" s="64">
        <v>174723</v>
      </c>
      <c r="O16" s="82" t="s">
        <v>7</v>
      </c>
      <c r="P16" s="64" t="s">
        <v>60</v>
      </c>
      <c r="Q16" s="66">
        <v>34.76</v>
      </c>
      <c r="R16" s="1"/>
      <c r="S16" s="63"/>
      <c r="T16" s="64"/>
      <c r="U16" s="64"/>
      <c r="V16" s="64"/>
      <c r="W16" s="66"/>
      <c r="X16" s="1"/>
      <c r="Y16" s="63"/>
      <c r="Z16" s="64"/>
      <c r="AA16" s="64"/>
      <c r="AB16" s="64"/>
      <c r="AC16" s="66"/>
      <c r="AD16" s="1"/>
      <c r="AE16" s="63"/>
      <c r="AF16" s="64"/>
      <c r="AG16" s="64"/>
      <c r="AH16" s="64"/>
      <c r="AI16" s="66"/>
      <c r="AJ16" s="1"/>
      <c r="AK16" s="63"/>
      <c r="AL16" s="64"/>
      <c r="AM16" s="64"/>
      <c r="AN16" s="64"/>
      <c r="AO16" s="66"/>
      <c r="AP16" s="1"/>
      <c r="AQ16" s="63"/>
      <c r="AR16" s="64"/>
      <c r="AS16" s="64"/>
      <c r="AT16" s="64"/>
      <c r="AU16" s="66"/>
      <c r="AV16" s="1"/>
      <c r="AW16" s="63"/>
      <c r="AX16" s="64"/>
      <c r="AY16" s="64"/>
      <c r="AZ16" s="64"/>
      <c r="BA16" s="66"/>
      <c r="BB16" s="1"/>
      <c r="BC16" s="63"/>
      <c r="BD16" s="64"/>
      <c r="BE16" s="64"/>
      <c r="BF16" s="64"/>
      <c r="BG16" s="66"/>
      <c r="BH16" s="1"/>
      <c r="BI16" s="63"/>
      <c r="BJ16" s="64"/>
      <c r="BK16" s="64"/>
      <c r="BL16" s="64"/>
      <c r="BM16" s="66"/>
      <c r="BN16" s="1"/>
      <c r="BO16" s="63"/>
      <c r="BP16" s="64"/>
      <c r="BQ16" s="64"/>
      <c r="BR16" s="64"/>
      <c r="BS16" s="66"/>
    </row>
    <row r="17" spans="1:71" customFormat="1" x14ac:dyDescent="0.2">
      <c r="A17" s="63">
        <v>215914</v>
      </c>
      <c r="B17" s="64">
        <v>215843</v>
      </c>
      <c r="C17" s="75" t="s">
        <v>8</v>
      </c>
      <c r="D17" s="64" t="s">
        <v>44</v>
      </c>
      <c r="E17" s="66">
        <v>60.32</v>
      </c>
      <c r="F17" s="1"/>
      <c r="G17" s="63">
        <v>135492</v>
      </c>
      <c r="H17" s="64">
        <v>135421</v>
      </c>
      <c r="I17" s="75" t="s">
        <v>8</v>
      </c>
      <c r="J17" s="64" t="s">
        <v>44</v>
      </c>
      <c r="K17" s="66">
        <v>60.32</v>
      </c>
      <c r="L17" s="1"/>
      <c r="M17" s="63">
        <v>175107</v>
      </c>
      <c r="N17" s="64">
        <v>175036</v>
      </c>
      <c r="O17" s="75" t="s">
        <v>8</v>
      </c>
      <c r="P17" s="64" t="s">
        <v>44</v>
      </c>
      <c r="Q17" s="66">
        <v>60.19</v>
      </c>
      <c r="R17" s="1"/>
      <c r="S17" s="63"/>
      <c r="T17" s="64"/>
      <c r="U17" s="64"/>
      <c r="V17" s="64"/>
      <c r="W17" s="66"/>
      <c r="X17" s="1"/>
      <c r="Y17" s="63"/>
      <c r="Z17" s="64"/>
      <c r="AA17" s="64"/>
      <c r="AB17" s="64"/>
      <c r="AC17" s="66"/>
      <c r="AD17" s="1"/>
      <c r="AE17" s="63"/>
      <c r="AF17" s="64"/>
      <c r="AG17" s="64"/>
      <c r="AH17" s="64"/>
      <c r="AI17" s="66"/>
      <c r="AJ17" s="1"/>
      <c r="AK17" s="63"/>
      <c r="AL17" s="64"/>
      <c r="AM17" s="64"/>
      <c r="AN17" s="64"/>
      <c r="AO17" s="66"/>
      <c r="AP17" s="1"/>
      <c r="AQ17" s="63"/>
      <c r="AR17" s="64"/>
      <c r="AS17" s="64"/>
      <c r="AT17" s="64"/>
      <c r="AU17" s="66"/>
      <c r="AV17" s="1"/>
      <c r="AW17" s="63"/>
      <c r="AX17" s="64"/>
      <c r="AY17" s="64"/>
      <c r="AZ17" s="64"/>
      <c r="BA17" s="66"/>
      <c r="BB17" s="1"/>
      <c r="BC17" s="63"/>
      <c r="BD17" s="64"/>
      <c r="BE17" s="64"/>
      <c r="BF17" s="64"/>
      <c r="BG17" s="66"/>
      <c r="BH17" s="1"/>
      <c r="BI17" s="63"/>
      <c r="BJ17" s="64"/>
      <c r="BK17" s="64"/>
      <c r="BL17" s="64"/>
      <c r="BM17" s="66"/>
      <c r="BN17" s="1"/>
      <c r="BO17" s="63"/>
      <c r="BP17" s="64"/>
      <c r="BQ17" s="64"/>
      <c r="BR17" s="64"/>
      <c r="BS17" s="66"/>
    </row>
    <row r="18" spans="1:71" s="32" customFormat="1" x14ac:dyDescent="0.2">
      <c r="A18" s="63"/>
      <c r="B18" s="64"/>
      <c r="C18" s="69"/>
      <c r="D18" s="64"/>
      <c r="E18" s="66"/>
      <c r="F18" s="1"/>
      <c r="G18" s="63"/>
      <c r="H18" s="64"/>
      <c r="I18" s="69"/>
      <c r="J18" s="64"/>
      <c r="K18" s="66"/>
      <c r="L18" s="1"/>
      <c r="M18" s="63"/>
      <c r="N18" s="64"/>
      <c r="O18" s="64"/>
      <c r="P18" s="64"/>
      <c r="Q18" s="66"/>
      <c r="R18" s="1"/>
      <c r="S18" s="63"/>
      <c r="T18" s="64"/>
      <c r="U18" s="64"/>
      <c r="V18" s="64"/>
      <c r="W18" s="66"/>
      <c r="X18" s="1"/>
      <c r="Y18" s="63">
        <v>426303</v>
      </c>
      <c r="Z18" s="64">
        <v>426417</v>
      </c>
      <c r="AA18" s="71" t="s">
        <v>3</v>
      </c>
      <c r="AB18" s="64" t="s">
        <v>58</v>
      </c>
      <c r="AC18" s="66">
        <v>27.53</v>
      </c>
      <c r="AD18" s="1"/>
      <c r="AE18" s="63">
        <v>421798</v>
      </c>
      <c r="AF18" s="64">
        <v>421912</v>
      </c>
      <c r="AG18" s="71" t="s">
        <v>3</v>
      </c>
      <c r="AH18" s="64" t="s">
        <v>58</v>
      </c>
      <c r="AI18" s="66">
        <v>26.16</v>
      </c>
      <c r="AJ18" s="1"/>
      <c r="AK18" s="63">
        <v>425513</v>
      </c>
      <c r="AL18" s="64">
        <v>425627</v>
      </c>
      <c r="AM18" s="71" t="s">
        <v>3</v>
      </c>
      <c r="AN18" s="64" t="s">
        <v>58</v>
      </c>
      <c r="AO18" s="66">
        <v>26.16</v>
      </c>
      <c r="AP18" s="1"/>
      <c r="AQ18" s="63">
        <v>418625</v>
      </c>
      <c r="AR18" s="64">
        <v>418739</v>
      </c>
      <c r="AS18" s="71" t="s">
        <v>3</v>
      </c>
      <c r="AT18" s="64" t="s">
        <v>58</v>
      </c>
      <c r="AU18" s="66">
        <v>26.16</v>
      </c>
      <c r="AV18" s="1"/>
      <c r="AW18" s="63">
        <v>421707</v>
      </c>
      <c r="AX18" s="64">
        <v>421821</v>
      </c>
      <c r="AY18" s="71" t="s">
        <v>3</v>
      </c>
      <c r="AZ18" s="64" t="s">
        <v>58</v>
      </c>
      <c r="BA18" s="66">
        <v>26.16</v>
      </c>
      <c r="BB18" s="1"/>
      <c r="BC18" s="63">
        <v>424808</v>
      </c>
      <c r="BD18" s="64">
        <v>424922</v>
      </c>
      <c r="BE18" s="71" t="s">
        <v>3</v>
      </c>
      <c r="BF18" s="64" t="s">
        <v>58</v>
      </c>
      <c r="BG18" s="66">
        <v>26.16</v>
      </c>
      <c r="BH18" s="1"/>
      <c r="BI18" s="63">
        <v>425772</v>
      </c>
      <c r="BJ18" s="64">
        <v>425886</v>
      </c>
      <c r="BK18" s="71" t="s">
        <v>3</v>
      </c>
      <c r="BL18" s="64" t="s">
        <v>58</v>
      </c>
      <c r="BM18" s="66">
        <v>26.16</v>
      </c>
      <c r="BN18" s="1"/>
      <c r="BO18" s="63">
        <v>423045</v>
      </c>
      <c r="BP18" s="64">
        <v>423159</v>
      </c>
      <c r="BQ18" s="71" t="s">
        <v>3</v>
      </c>
      <c r="BR18" s="64" t="s">
        <v>58</v>
      </c>
      <c r="BS18" s="66">
        <v>26.16</v>
      </c>
    </row>
    <row r="19" spans="1:71" customFormat="1" x14ac:dyDescent="0.2">
      <c r="A19" s="63">
        <v>225401</v>
      </c>
      <c r="B19" s="64">
        <v>225330</v>
      </c>
      <c r="C19" s="92" t="s">
        <v>9</v>
      </c>
      <c r="D19" s="64" t="s">
        <v>61</v>
      </c>
      <c r="E19" s="66">
        <v>61.74</v>
      </c>
      <c r="F19" s="1"/>
      <c r="G19" s="63">
        <v>144938</v>
      </c>
      <c r="H19" s="64">
        <v>144867</v>
      </c>
      <c r="I19" s="92" t="s">
        <v>9</v>
      </c>
      <c r="J19" s="64" t="s">
        <v>61</v>
      </c>
      <c r="K19" s="66">
        <v>61.74</v>
      </c>
      <c r="L19" s="1"/>
      <c r="M19" s="63">
        <v>184605</v>
      </c>
      <c r="N19" s="64">
        <v>184534</v>
      </c>
      <c r="O19" s="92" t="s">
        <v>9</v>
      </c>
      <c r="P19" s="64" t="s">
        <v>61</v>
      </c>
      <c r="Q19" s="66">
        <v>61.74</v>
      </c>
      <c r="R19" s="1"/>
      <c r="S19" s="63"/>
      <c r="T19" s="64"/>
      <c r="U19" s="64"/>
      <c r="V19" s="64"/>
      <c r="W19" s="66"/>
      <c r="X19" s="1"/>
      <c r="Y19" s="63"/>
      <c r="Z19" s="64"/>
      <c r="AA19" s="64"/>
      <c r="AB19" s="64"/>
      <c r="AC19" s="66"/>
      <c r="AD19" s="1"/>
      <c r="AE19" s="63"/>
      <c r="AF19" s="64"/>
      <c r="AG19" s="64"/>
      <c r="AH19" s="64"/>
      <c r="AI19" s="66"/>
      <c r="AJ19" s="1"/>
      <c r="AK19" s="63">
        <v>414758</v>
      </c>
      <c r="AL19" s="64">
        <v>414829</v>
      </c>
      <c r="AM19" s="92" t="s">
        <v>9</v>
      </c>
      <c r="AN19" s="64" t="s">
        <v>61</v>
      </c>
      <c r="AO19" s="66">
        <v>63.27</v>
      </c>
      <c r="AP19" s="1"/>
      <c r="AQ19" s="63">
        <v>407870</v>
      </c>
      <c r="AR19" s="64">
        <v>407941</v>
      </c>
      <c r="AS19" s="92" t="s">
        <v>9</v>
      </c>
      <c r="AT19" s="64" t="s">
        <v>61</v>
      </c>
      <c r="AU19" s="66">
        <v>63.27</v>
      </c>
      <c r="AV19" s="1"/>
      <c r="AW19" s="63"/>
      <c r="AX19" s="64"/>
      <c r="AY19" s="64"/>
      <c r="AZ19" s="64"/>
      <c r="BA19" s="66"/>
      <c r="BB19" s="1"/>
      <c r="BC19" s="63">
        <v>414053</v>
      </c>
      <c r="BD19" s="64">
        <v>414124</v>
      </c>
      <c r="BE19" s="92" t="s">
        <v>9</v>
      </c>
      <c r="BF19" s="64" t="s">
        <v>61</v>
      </c>
      <c r="BG19" s="66">
        <v>63.27</v>
      </c>
      <c r="BH19" s="1"/>
      <c r="BI19" s="63">
        <v>415017</v>
      </c>
      <c r="BJ19" s="64">
        <v>415088</v>
      </c>
      <c r="BK19" s="92" t="s">
        <v>9</v>
      </c>
      <c r="BL19" s="64" t="s">
        <v>61</v>
      </c>
      <c r="BM19" s="66">
        <v>63.27</v>
      </c>
      <c r="BN19" s="1"/>
      <c r="BO19" s="63"/>
      <c r="BP19" s="64"/>
      <c r="BQ19" s="64"/>
      <c r="BR19" s="64"/>
      <c r="BS19" s="66"/>
    </row>
    <row r="20" spans="1:71" customFormat="1" x14ac:dyDescent="0.2">
      <c r="A20" s="63">
        <v>226308</v>
      </c>
      <c r="B20" s="64">
        <v>226235</v>
      </c>
      <c r="C20" s="92" t="s">
        <v>9</v>
      </c>
      <c r="D20" s="64" t="s">
        <v>61</v>
      </c>
      <c r="E20" s="66">
        <v>46.72</v>
      </c>
      <c r="F20" s="1"/>
      <c r="G20" s="63">
        <v>145845</v>
      </c>
      <c r="H20" s="64">
        <v>145772</v>
      </c>
      <c r="I20" s="92" t="s">
        <v>9</v>
      </c>
      <c r="J20" s="64" t="s">
        <v>61</v>
      </c>
      <c r="K20" s="66">
        <v>41.17</v>
      </c>
      <c r="L20" s="1"/>
      <c r="M20" s="63">
        <v>185512</v>
      </c>
      <c r="N20" s="64">
        <v>185439</v>
      </c>
      <c r="O20" s="92" t="s">
        <v>9</v>
      </c>
      <c r="P20" s="64" t="s">
        <v>61</v>
      </c>
      <c r="Q20" s="66">
        <v>46.72</v>
      </c>
      <c r="R20" s="1"/>
      <c r="S20" s="63"/>
      <c r="T20" s="64"/>
      <c r="U20" s="64"/>
      <c r="V20" s="64"/>
      <c r="W20" s="66"/>
      <c r="X20" s="1"/>
      <c r="Y20" s="63">
        <v>415547</v>
      </c>
      <c r="Z20" s="64">
        <v>415618</v>
      </c>
      <c r="AA20" s="92" t="s">
        <v>9</v>
      </c>
      <c r="AB20" s="64" t="s">
        <v>61</v>
      </c>
      <c r="AC20" s="66">
        <v>63.27</v>
      </c>
      <c r="AD20" s="1"/>
      <c r="AE20" s="63"/>
      <c r="AF20" s="64"/>
      <c r="AG20" s="64"/>
      <c r="AH20" s="64"/>
      <c r="AI20" s="66"/>
      <c r="AJ20" s="1"/>
      <c r="AK20" s="63">
        <v>346243</v>
      </c>
      <c r="AL20" s="64">
        <v>346314</v>
      </c>
      <c r="AM20" s="92" t="s">
        <v>9</v>
      </c>
      <c r="AN20" s="64" t="s">
        <v>51</v>
      </c>
      <c r="AO20" s="66">
        <v>60.45</v>
      </c>
      <c r="AP20" s="1"/>
      <c r="AQ20" s="63">
        <v>340103</v>
      </c>
      <c r="AR20" s="64">
        <v>340174</v>
      </c>
      <c r="AS20" s="92" t="s">
        <v>9</v>
      </c>
      <c r="AT20" s="64" t="s">
        <v>51</v>
      </c>
      <c r="AU20" s="66">
        <v>60.45</v>
      </c>
      <c r="AV20" s="1"/>
      <c r="AW20" s="63">
        <v>343655</v>
      </c>
      <c r="AX20" s="64">
        <v>343726</v>
      </c>
      <c r="AY20" s="92" t="s">
        <v>9</v>
      </c>
      <c r="AZ20" s="64" t="s">
        <v>51</v>
      </c>
      <c r="BA20" s="66">
        <v>60.45</v>
      </c>
      <c r="BB20" s="1"/>
      <c r="BC20" s="63">
        <v>345556</v>
      </c>
      <c r="BD20" s="64">
        <v>345627</v>
      </c>
      <c r="BE20" s="92" t="s">
        <v>9</v>
      </c>
      <c r="BF20" s="64" t="s">
        <v>51</v>
      </c>
      <c r="BG20" s="66">
        <v>60.45</v>
      </c>
      <c r="BH20" s="1"/>
      <c r="BI20" s="63">
        <v>346509</v>
      </c>
      <c r="BJ20" s="64">
        <v>346580</v>
      </c>
      <c r="BK20" s="92" t="s">
        <v>9</v>
      </c>
      <c r="BL20" s="64" t="s">
        <v>51</v>
      </c>
      <c r="BM20" s="66">
        <v>60.45</v>
      </c>
      <c r="BN20" s="1"/>
      <c r="BO20" s="63">
        <v>344993</v>
      </c>
      <c r="BP20" s="64">
        <v>345064</v>
      </c>
      <c r="BQ20" s="92" t="s">
        <v>9</v>
      </c>
      <c r="BR20" s="64" t="s">
        <v>51</v>
      </c>
      <c r="BS20" s="66">
        <v>60.45</v>
      </c>
    </row>
    <row r="21" spans="1:71" customFormat="1" x14ac:dyDescent="0.2">
      <c r="A21" s="63">
        <v>290276</v>
      </c>
      <c r="B21" s="64">
        <v>290205</v>
      </c>
      <c r="C21" s="92" t="s">
        <v>9</v>
      </c>
      <c r="D21" s="64" t="s">
        <v>51</v>
      </c>
      <c r="E21" s="66">
        <v>58.04</v>
      </c>
      <c r="F21" s="1"/>
      <c r="G21" s="63">
        <v>211409</v>
      </c>
      <c r="H21" s="64">
        <v>211338</v>
      </c>
      <c r="I21" s="92" t="s">
        <v>9</v>
      </c>
      <c r="J21" s="64" t="s">
        <v>51</v>
      </c>
      <c r="K21" s="66">
        <v>58.04</v>
      </c>
      <c r="L21" s="1"/>
      <c r="M21" s="63">
        <v>254198</v>
      </c>
      <c r="N21" s="64">
        <v>254127</v>
      </c>
      <c r="O21" s="92" t="s">
        <v>9</v>
      </c>
      <c r="P21" s="64" t="s">
        <v>51</v>
      </c>
      <c r="Q21" s="66">
        <v>58.75</v>
      </c>
      <c r="R21" s="1"/>
      <c r="S21" s="63">
        <v>344976</v>
      </c>
      <c r="T21" s="64">
        <v>345047</v>
      </c>
      <c r="U21" s="74" t="s">
        <v>9</v>
      </c>
      <c r="V21" s="64" t="s">
        <v>51</v>
      </c>
      <c r="W21" s="66">
        <v>60.45</v>
      </c>
      <c r="X21" s="1"/>
      <c r="Y21" s="63">
        <v>346127</v>
      </c>
      <c r="Z21" s="64">
        <v>346198</v>
      </c>
      <c r="AA21" s="92" t="s">
        <v>9</v>
      </c>
      <c r="AB21" s="64" t="s">
        <v>51</v>
      </c>
      <c r="AC21" s="66">
        <v>60.45</v>
      </c>
      <c r="AD21" s="1"/>
      <c r="AE21" s="63">
        <v>343746</v>
      </c>
      <c r="AF21" s="64">
        <v>343817</v>
      </c>
      <c r="AG21" s="92" t="s">
        <v>9</v>
      </c>
      <c r="AH21" s="64" t="s">
        <v>51</v>
      </c>
      <c r="AI21" s="66">
        <v>60.45</v>
      </c>
      <c r="AJ21" s="1"/>
      <c r="AK21" s="63"/>
      <c r="AL21" s="64"/>
      <c r="AM21" s="64"/>
      <c r="AN21" s="64"/>
      <c r="AO21" s="66"/>
      <c r="AP21" s="1"/>
      <c r="AQ21" s="63"/>
      <c r="AR21" s="64"/>
      <c r="AS21" s="64"/>
      <c r="AT21" s="64"/>
      <c r="AU21" s="66"/>
      <c r="AV21" s="1"/>
      <c r="AW21" s="63"/>
      <c r="AX21" s="64"/>
      <c r="AY21" s="64"/>
      <c r="AZ21" s="64"/>
      <c r="BA21" s="66"/>
      <c r="BB21" s="1"/>
      <c r="BC21" s="63"/>
      <c r="BD21" s="64"/>
      <c r="BE21" s="64"/>
      <c r="BF21" s="64"/>
      <c r="BG21" s="66"/>
      <c r="BH21" s="1"/>
      <c r="BI21" s="63"/>
      <c r="BJ21" s="64"/>
      <c r="BK21" s="64"/>
      <c r="BL21" s="64"/>
      <c r="BM21" s="66"/>
      <c r="BN21" s="1"/>
      <c r="BO21" s="63"/>
      <c r="BP21" s="64"/>
      <c r="BQ21" s="64"/>
      <c r="BR21" s="64"/>
      <c r="BS21" s="66"/>
    </row>
    <row r="22" spans="1:71" s="32" customFormat="1" x14ac:dyDescent="0.2">
      <c r="A22" s="63"/>
      <c r="B22" s="64"/>
      <c r="C22" s="92"/>
      <c r="D22" s="64"/>
      <c r="E22" s="66"/>
      <c r="F22" s="1"/>
      <c r="G22" s="63"/>
      <c r="H22" s="64"/>
      <c r="I22" s="92"/>
      <c r="J22" s="64"/>
      <c r="K22" s="66"/>
      <c r="L22" s="1"/>
      <c r="M22" s="63"/>
      <c r="N22" s="64"/>
      <c r="O22" s="92"/>
      <c r="P22" s="64"/>
      <c r="Q22" s="66"/>
      <c r="R22" s="1"/>
      <c r="S22" s="63">
        <v>201478</v>
      </c>
      <c r="T22" s="64">
        <v>201405</v>
      </c>
      <c r="U22" s="75" t="s">
        <v>8</v>
      </c>
      <c r="V22" s="64" t="s">
        <v>44</v>
      </c>
      <c r="W22" s="66">
        <v>59.89</v>
      </c>
      <c r="X22" s="1"/>
      <c r="Y22" s="63">
        <v>202593</v>
      </c>
      <c r="Z22" s="64">
        <v>202521</v>
      </c>
      <c r="AA22" s="75" t="s">
        <v>8</v>
      </c>
      <c r="AB22" s="64" t="s">
        <v>44</v>
      </c>
      <c r="AC22" s="66">
        <v>68.25</v>
      </c>
      <c r="AD22" s="1"/>
      <c r="AE22" s="63">
        <v>199823</v>
      </c>
      <c r="AF22" s="64">
        <v>199750</v>
      </c>
      <c r="AG22" s="75" t="s">
        <v>8</v>
      </c>
      <c r="AH22" s="64" t="s">
        <v>44</v>
      </c>
      <c r="AI22" s="66">
        <v>59.89</v>
      </c>
      <c r="AJ22" s="1"/>
      <c r="AK22" s="63">
        <v>202495</v>
      </c>
      <c r="AL22" s="64">
        <v>202423</v>
      </c>
      <c r="AM22" s="75" t="s">
        <v>8</v>
      </c>
      <c r="AN22" s="64" t="s">
        <v>44</v>
      </c>
      <c r="AO22" s="66">
        <v>68.25</v>
      </c>
      <c r="AP22" s="1"/>
      <c r="AQ22" s="63">
        <v>196615</v>
      </c>
      <c r="AR22" s="64">
        <v>196542</v>
      </c>
      <c r="AS22" s="75" t="s">
        <v>8</v>
      </c>
      <c r="AT22" s="64" t="s">
        <v>44</v>
      </c>
      <c r="AU22" s="66">
        <v>59.89</v>
      </c>
      <c r="AV22" s="1"/>
      <c r="AW22" s="63">
        <v>199808</v>
      </c>
      <c r="AX22" s="64">
        <v>199735</v>
      </c>
      <c r="AY22" s="75" t="s">
        <v>8</v>
      </c>
      <c r="AZ22" s="64" t="s">
        <v>44</v>
      </c>
      <c r="BA22" s="66">
        <v>59.89</v>
      </c>
      <c r="BB22" s="1"/>
      <c r="BC22" s="63">
        <v>201777</v>
      </c>
      <c r="BD22" s="64">
        <v>201705</v>
      </c>
      <c r="BE22" s="75" t="s">
        <v>8</v>
      </c>
      <c r="BF22" s="64" t="s">
        <v>44</v>
      </c>
      <c r="BG22" s="66">
        <v>68.25</v>
      </c>
      <c r="BH22" s="1"/>
      <c r="BI22" s="63">
        <v>202716</v>
      </c>
      <c r="BJ22" s="64">
        <v>202644</v>
      </c>
      <c r="BK22" s="75" t="s">
        <v>8</v>
      </c>
      <c r="BL22" s="64" t="s">
        <v>44</v>
      </c>
      <c r="BM22" s="66">
        <v>68.25</v>
      </c>
      <c r="BN22" s="1"/>
      <c r="BO22" s="63">
        <v>201498</v>
      </c>
      <c r="BP22" s="64">
        <v>201425</v>
      </c>
      <c r="BQ22" s="75" t="s">
        <v>8</v>
      </c>
      <c r="BR22" s="64" t="s">
        <v>44</v>
      </c>
      <c r="BS22" s="66">
        <v>59.89</v>
      </c>
    </row>
    <row r="23" spans="1:71" customFormat="1" x14ac:dyDescent="0.2">
      <c r="A23" s="63">
        <v>367137</v>
      </c>
      <c r="B23" s="64">
        <v>367222</v>
      </c>
      <c r="C23" s="97" t="s">
        <v>10</v>
      </c>
      <c r="D23" s="64" t="s">
        <v>419</v>
      </c>
      <c r="E23" s="66">
        <v>60.85</v>
      </c>
      <c r="F23" s="1"/>
      <c r="G23" s="63">
        <v>286297</v>
      </c>
      <c r="H23" s="64">
        <v>286382</v>
      </c>
      <c r="I23" s="97" t="s">
        <v>10</v>
      </c>
      <c r="J23" s="64" t="s">
        <v>419</v>
      </c>
      <c r="K23" s="66">
        <v>60.85</v>
      </c>
      <c r="L23" s="1"/>
      <c r="M23" s="63"/>
      <c r="N23" s="64"/>
      <c r="O23" s="64"/>
      <c r="P23" s="64"/>
      <c r="Q23" s="66"/>
      <c r="R23" s="1"/>
      <c r="S23" s="63"/>
      <c r="T23" s="64"/>
      <c r="U23" s="64"/>
      <c r="V23" s="64"/>
      <c r="W23" s="66"/>
      <c r="X23" s="1"/>
      <c r="Y23" s="63"/>
      <c r="Z23" s="64"/>
      <c r="AA23" s="64"/>
      <c r="AB23" s="64"/>
      <c r="AC23" s="66"/>
      <c r="AD23" s="1"/>
      <c r="AE23" s="63"/>
      <c r="AF23" s="64"/>
      <c r="AG23" s="64"/>
      <c r="AH23" s="64"/>
      <c r="AI23" s="66"/>
      <c r="AJ23" s="1"/>
      <c r="AK23" s="63"/>
      <c r="AL23" s="64"/>
      <c r="AM23" s="64"/>
      <c r="AN23" s="64"/>
      <c r="AO23" s="66"/>
      <c r="AP23" s="1"/>
      <c r="AQ23" s="63"/>
      <c r="AR23" s="64"/>
      <c r="AS23" s="64"/>
      <c r="AT23" s="64"/>
      <c r="AU23" s="66"/>
      <c r="AV23" s="1"/>
      <c r="AW23" s="63"/>
      <c r="AX23" s="64"/>
      <c r="AY23" s="64"/>
      <c r="AZ23" s="64"/>
      <c r="BA23" s="66"/>
      <c r="BB23" s="1"/>
      <c r="BC23" s="63"/>
      <c r="BD23" s="64"/>
      <c r="BE23" s="64"/>
      <c r="BF23" s="64"/>
      <c r="BG23" s="66"/>
      <c r="BH23" s="1"/>
      <c r="BI23" s="63"/>
      <c r="BJ23" s="64"/>
      <c r="BK23" s="64"/>
      <c r="BL23" s="64"/>
      <c r="BM23" s="66"/>
      <c r="BN23" s="1"/>
      <c r="BO23" s="63"/>
      <c r="BP23" s="64"/>
      <c r="BQ23" s="64"/>
      <c r="BR23" s="64"/>
      <c r="BS23" s="66"/>
    </row>
    <row r="24" spans="1:71" customFormat="1" x14ac:dyDescent="0.2">
      <c r="A24" s="63">
        <v>478593</v>
      </c>
      <c r="B24" s="64">
        <v>478525</v>
      </c>
      <c r="C24" s="70" t="s">
        <v>5</v>
      </c>
      <c r="D24" s="64" t="s">
        <v>59</v>
      </c>
      <c r="E24" s="66">
        <v>21.64</v>
      </c>
      <c r="F24" s="1"/>
      <c r="G24" s="63">
        <v>397036</v>
      </c>
      <c r="H24" s="64">
        <v>396968</v>
      </c>
      <c r="I24" s="70" t="s">
        <v>5</v>
      </c>
      <c r="J24" s="64" t="s">
        <v>59</v>
      </c>
      <c r="K24" s="66">
        <v>21.64</v>
      </c>
      <c r="L24" s="1"/>
      <c r="M24" s="63">
        <v>442411</v>
      </c>
      <c r="N24" s="64">
        <v>442343</v>
      </c>
      <c r="O24" s="70" t="s">
        <v>5</v>
      </c>
      <c r="P24" s="64" t="s">
        <v>59</v>
      </c>
      <c r="Q24" s="66">
        <v>21.64</v>
      </c>
      <c r="R24" s="1"/>
      <c r="S24" s="63">
        <v>201398</v>
      </c>
      <c r="T24" s="64">
        <v>201303</v>
      </c>
      <c r="U24" s="64" t="s">
        <v>23</v>
      </c>
      <c r="V24" s="64" t="s">
        <v>59</v>
      </c>
      <c r="W24" s="66">
        <v>33.42</v>
      </c>
      <c r="X24" s="1"/>
      <c r="Y24" s="63">
        <v>202514</v>
      </c>
      <c r="Z24" s="64">
        <v>202419</v>
      </c>
      <c r="AA24" s="64" t="s">
        <v>23</v>
      </c>
      <c r="AB24" s="64" t="s">
        <v>59</v>
      </c>
      <c r="AC24" s="66">
        <v>33.94</v>
      </c>
      <c r="AD24" s="1"/>
      <c r="AE24" s="63">
        <v>199743</v>
      </c>
      <c r="AF24" s="64">
        <v>199648</v>
      </c>
      <c r="AG24" s="64" t="s">
        <v>23</v>
      </c>
      <c r="AH24" s="64" t="s">
        <v>59</v>
      </c>
      <c r="AI24" s="66">
        <v>35.93</v>
      </c>
      <c r="AJ24" s="1"/>
      <c r="AK24" s="63">
        <v>202416</v>
      </c>
      <c r="AL24" s="64">
        <v>202321</v>
      </c>
      <c r="AM24" s="64" t="s">
        <v>23</v>
      </c>
      <c r="AN24" s="64" t="s">
        <v>59</v>
      </c>
      <c r="AO24" s="66">
        <v>33.94</v>
      </c>
      <c r="AP24" s="1"/>
      <c r="AQ24" s="63">
        <v>196535</v>
      </c>
      <c r="AR24" s="64">
        <v>196440</v>
      </c>
      <c r="AS24" s="64" t="s">
        <v>23</v>
      </c>
      <c r="AT24" s="64" t="s">
        <v>59</v>
      </c>
      <c r="AU24" s="66">
        <v>35.93</v>
      </c>
      <c r="AV24" s="1"/>
      <c r="AW24" s="63">
        <v>199728</v>
      </c>
      <c r="AX24" s="64">
        <v>199633</v>
      </c>
      <c r="AY24" s="64" t="s">
        <v>23</v>
      </c>
      <c r="AZ24" s="64" t="s">
        <v>59</v>
      </c>
      <c r="BA24" s="66">
        <v>35.93</v>
      </c>
      <c r="BB24" s="1"/>
      <c r="BC24" s="63">
        <v>201698</v>
      </c>
      <c r="BD24" s="64">
        <v>201603</v>
      </c>
      <c r="BE24" s="64" t="s">
        <v>23</v>
      </c>
      <c r="BF24" s="64" t="s">
        <v>59</v>
      </c>
      <c r="BG24" s="66">
        <v>33.94</v>
      </c>
      <c r="BH24" s="1"/>
      <c r="BI24" s="63">
        <v>202637</v>
      </c>
      <c r="BJ24" s="64">
        <v>202542</v>
      </c>
      <c r="BK24" s="64" t="s">
        <v>23</v>
      </c>
      <c r="BL24" s="64" t="s">
        <v>59</v>
      </c>
      <c r="BM24" s="66">
        <v>33.94</v>
      </c>
      <c r="BN24" s="1"/>
      <c r="BO24" s="63">
        <v>201418</v>
      </c>
      <c r="BP24" s="64">
        <v>201323</v>
      </c>
      <c r="BQ24" s="64" t="s">
        <v>23</v>
      </c>
      <c r="BR24" s="64" t="s">
        <v>59</v>
      </c>
      <c r="BS24" s="66">
        <v>33.42</v>
      </c>
    </row>
    <row r="25" spans="1:71" customFormat="1" x14ac:dyDescent="0.2">
      <c r="A25" s="63">
        <v>485461</v>
      </c>
      <c r="B25" s="64">
        <v>485391</v>
      </c>
      <c r="C25" s="76" t="s">
        <v>11</v>
      </c>
      <c r="D25" s="64" t="s">
        <v>50</v>
      </c>
      <c r="E25" s="66">
        <v>72.209999999999994</v>
      </c>
      <c r="F25" s="1"/>
      <c r="G25" s="63">
        <v>403904</v>
      </c>
      <c r="H25" s="64">
        <v>403834</v>
      </c>
      <c r="I25" s="76" t="s">
        <v>11</v>
      </c>
      <c r="J25" s="64" t="s">
        <v>50</v>
      </c>
      <c r="K25" s="66">
        <v>72.209999999999994</v>
      </c>
      <c r="L25" s="1"/>
      <c r="M25" s="63">
        <v>449251</v>
      </c>
      <c r="N25" s="64">
        <v>449181</v>
      </c>
      <c r="O25" s="76" t="s">
        <v>11</v>
      </c>
      <c r="P25" s="64" t="s">
        <v>50</v>
      </c>
      <c r="Q25" s="66">
        <v>72.209999999999994</v>
      </c>
      <c r="R25" s="1"/>
      <c r="S25" s="63">
        <v>138294</v>
      </c>
      <c r="T25" s="64">
        <v>138364</v>
      </c>
      <c r="U25" s="76" t="s">
        <v>11</v>
      </c>
      <c r="V25" s="64" t="s">
        <v>50</v>
      </c>
      <c r="W25" s="66">
        <v>52.64</v>
      </c>
      <c r="X25" s="1"/>
      <c r="Y25" s="63">
        <v>139439</v>
      </c>
      <c r="Z25" s="64">
        <v>139509</v>
      </c>
      <c r="AA25" s="76" t="s">
        <v>11</v>
      </c>
      <c r="AB25" s="64" t="s">
        <v>50</v>
      </c>
      <c r="AC25" s="66">
        <v>52.64</v>
      </c>
      <c r="AD25" s="1"/>
      <c r="AE25" s="63">
        <v>137388</v>
      </c>
      <c r="AF25" s="64">
        <v>137458</v>
      </c>
      <c r="AG25" s="76" t="s">
        <v>11</v>
      </c>
      <c r="AH25" s="64" t="s">
        <v>50</v>
      </c>
      <c r="AI25" s="66">
        <v>52.64</v>
      </c>
      <c r="AJ25" s="1"/>
      <c r="AK25" s="63">
        <v>139342</v>
      </c>
      <c r="AL25" s="64">
        <v>139412</v>
      </c>
      <c r="AM25" s="76" t="s">
        <v>11</v>
      </c>
      <c r="AN25" s="64" t="s">
        <v>50</v>
      </c>
      <c r="AO25" s="66">
        <v>52.64</v>
      </c>
      <c r="AP25" s="1"/>
      <c r="AQ25" s="63">
        <v>134180</v>
      </c>
      <c r="AR25" s="64">
        <v>134250</v>
      </c>
      <c r="AS25" s="76" t="s">
        <v>11</v>
      </c>
      <c r="AT25" s="64" t="s">
        <v>50</v>
      </c>
      <c r="AU25" s="66">
        <v>52.64</v>
      </c>
      <c r="AV25" s="1"/>
      <c r="AW25" s="63">
        <v>137373</v>
      </c>
      <c r="AX25" s="64">
        <v>137443</v>
      </c>
      <c r="AY25" s="76" t="s">
        <v>11</v>
      </c>
      <c r="AZ25" s="64" t="s">
        <v>50</v>
      </c>
      <c r="BA25" s="66">
        <v>52.64</v>
      </c>
      <c r="BB25" s="1"/>
      <c r="BC25" s="63">
        <v>139544</v>
      </c>
      <c r="BD25" s="64">
        <v>139614</v>
      </c>
      <c r="BE25" s="76" t="s">
        <v>11</v>
      </c>
      <c r="BF25" s="64" t="s">
        <v>50</v>
      </c>
      <c r="BG25" s="66">
        <v>56.97</v>
      </c>
      <c r="BH25" s="1"/>
      <c r="BI25" s="63">
        <v>139545</v>
      </c>
      <c r="BJ25" s="64">
        <v>139615</v>
      </c>
      <c r="BK25" s="76" t="s">
        <v>11</v>
      </c>
      <c r="BL25" s="64" t="s">
        <v>50</v>
      </c>
      <c r="BM25" s="66">
        <v>56.97</v>
      </c>
      <c r="BN25" s="1"/>
      <c r="BO25" s="63">
        <v>138314</v>
      </c>
      <c r="BP25" s="64">
        <v>138384</v>
      </c>
      <c r="BQ25" s="76" t="s">
        <v>11</v>
      </c>
      <c r="BR25" s="64" t="s">
        <v>50</v>
      </c>
      <c r="BS25" s="66">
        <v>52.64</v>
      </c>
    </row>
    <row r="26" spans="1:71" customFormat="1" x14ac:dyDescent="0.2">
      <c r="A26" s="63">
        <v>491578</v>
      </c>
      <c r="B26" s="64">
        <v>491489</v>
      </c>
      <c r="C26" s="96" t="s">
        <v>12</v>
      </c>
      <c r="D26" s="64" t="s">
        <v>421</v>
      </c>
      <c r="E26" s="66">
        <v>62.49</v>
      </c>
      <c r="F26" s="1"/>
      <c r="G26" s="63">
        <v>409083</v>
      </c>
      <c r="H26" s="64">
        <v>408998</v>
      </c>
      <c r="I26" s="96" t="s">
        <v>12</v>
      </c>
      <c r="J26" s="64" t="s">
        <v>421</v>
      </c>
      <c r="K26" s="66">
        <v>56.68</v>
      </c>
      <c r="L26" s="1"/>
      <c r="M26" s="63">
        <v>455370</v>
      </c>
      <c r="N26" s="64">
        <v>455281</v>
      </c>
      <c r="O26" s="96" t="s">
        <v>12</v>
      </c>
      <c r="P26" s="64" t="s">
        <v>421</v>
      </c>
      <c r="Q26" s="66">
        <v>61.27</v>
      </c>
      <c r="R26" s="1"/>
      <c r="S26" s="63"/>
      <c r="T26" s="64"/>
      <c r="U26" s="70"/>
      <c r="V26" s="64"/>
      <c r="W26" s="66"/>
      <c r="X26" s="1"/>
      <c r="Y26" s="63"/>
      <c r="Z26" s="64"/>
      <c r="AA26" s="64"/>
      <c r="AB26" s="64"/>
      <c r="AC26" s="66"/>
      <c r="AD26" s="1"/>
      <c r="AE26" s="63"/>
      <c r="AF26" s="64"/>
      <c r="AG26" s="70"/>
      <c r="AH26" s="64"/>
      <c r="AI26" s="66"/>
      <c r="AJ26" s="1"/>
      <c r="AK26" s="63"/>
      <c r="AL26" s="64"/>
      <c r="AM26" s="64"/>
      <c r="AN26" s="64"/>
      <c r="AO26" s="66"/>
      <c r="AP26" s="1"/>
      <c r="AQ26" s="63"/>
      <c r="AR26" s="64"/>
      <c r="AS26" s="70"/>
      <c r="AT26" s="64"/>
      <c r="AU26" s="66"/>
      <c r="AV26" s="1"/>
      <c r="AW26" s="63"/>
      <c r="AX26" s="64"/>
      <c r="AY26" s="70"/>
      <c r="AZ26" s="64"/>
      <c r="BA26" s="66"/>
      <c r="BB26" s="1"/>
      <c r="BC26" s="63"/>
      <c r="BD26" s="64"/>
      <c r="BE26" s="64"/>
      <c r="BF26" s="64"/>
      <c r="BG26" s="66"/>
      <c r="BH26" s="1"/>
      <c r="BI26" s="63"/>
      <c r="BJ26" s="64"/>
      <c r="BK26" s="64"/>
      <c r="BL26" s="64"/>
      <c r="BM26" s="66"/>
      <c r="BN26" s="1"/>
      <c r="BO26" s="63"/>
      <c r="BP26" s="64"/>
      <c r="BQ26" s="70"/>
      <c r="BR26" s="64"/>
      <c r="BS26" s="66"/>
    </row>
    <row r="27" spans="1:71" customFormat="1" x14ac:dyDescent="0.2">
      <c r="A27" s="63">
        <v>491791</v>
      </c>
      <c r="B27" s="64">
        <v>491721</v>
      </c>
      <c r="C27" s="77" t="s">
        <v>6</v>
      </c>
      <c r="D27" s="64" t="s">
        <v>42</v>
      </c>
      <c r="E27" s="66">
        <v>42.7</v>
      </c>
      <c r="F27" s="1"/>
      <c r="G27" s="63">
        <v>409295</v>
      </c>
      <c r="H27" s="64">
        <v>409225</v>
      </c>
      <c r="I27" s="77" t="s">
        <v>6</v>
      </c>
      <c r="J27" s="64" t="s">
        <v>42</v>
      </c>
      <c r="K27" s="66">
        <v>42.7</v>
      </c>
      <c r="L27" s="1"/>
      <c r="M27" s="63">
        <v>455583</v>
      </c>
      <c r="N27" s="64">
        <v>455513</v>
      </c>
      <c r="O27" s="77" t="s">
        <v>6</v>
      </c>
      <c r="P27" s="64" t="s">
        <v>42</v>
      </c>
      <c r="Q27" s="66">
        <v>42.7</v>
      </c>
      <c r="R27" s="1"/>
      <c r="S27" s="63">
        <v>132664</v>
      </c>
      <c r="T27" s="64">
        <v>132736</v>
      </c>
      <c r="U27" s="77" t="s">
        <v>6</v>
      </c>
      <c r="V27" s="64" t="s">
        <v>42</v>
      </c>
      <c r="W27" s="66">
        <v>68.17</v>
      </c>
      <c r="X27" s="1"/>
      <c r="Y27" s="63"/>
      <c r="Z27" s="64"/>
      <c r="AA27" s="64"/>
      <c r="AB27" s="64"/>
      <c r="AC27" s="66"/>
      <c r="AD27" s="1"/>
      <c r="AE27" s="63">
        <v>131758</v>
      </c>
      <c r="AF27" s="64">
        <v>131830</v>
      </c>
      <c r="AG27" s="77" t="s">
        <v>6</v>
      </c>
      <c r="AH27" s="64" t="s">
        <v>42</v>
      </c>
      <c r="AI27" s="66">
        <v>68.17</v>
      </c>
      <c r="AJ27" s="1"/>
      <c r="AK27" s="63"/>
      <c r="AL27" s="64"/>
      <c r="AM27" s="64"/>
      <c r="AN27" s="64"/>
      <c r="AO27" s="66"/>
      <c r="AP27" s="1"/>
      <c r="AQ27" s="63">
        <v>128550</v>
      </c>
      <c r="AR27" s="64">
        <v>128622</v>
      </c>
      <c r="AS27" s="77" t="s">
        <v>6</v>
      </c>
      <c r="AT27" s="64" t="s">
        <v>42</v>
      </c>
      <c r="AU27" s="66">
        <v>64.790000000000006</v>
      </c>
      <c r="AV27" s="1"/>
      <c r="AW27" s="63">
        <v>131743</v>
      </c>
      <c r="AX27" s="64">
        <v>131815</v>
      </c>
      <c r="AY27" s="77" t="s">
        <v>6</v>
      </c>
      <c r="AZ27" s="64" t="s">
        <v>42</v>
      </c>
      <c r="BA27" s="66">
        <v>68.17</v>
      </c>
      <c r="BB27" s="1"/>
      <c r="BC27" s="63"/>
      <c r="BD27" s="64"/>
      <c r="BE27" s="64"/>
      <c r="BF27" s="64"/>
      <c r="BG27" s="66"/>
      <c r="BH27" s="1"/>
      <c r="BI27" s="63"/>
      <c r="BJ27" s="64"/>
      <c r="BK27" s="64"/>
      <c r="BL27" s="64"/>
      <c r="BM27" s="66"/>
      <c r="BN27" s="1"/>
      <c r="BO27" s="63">
        <v>132684</v>
      </c>
      <c r="BP27" s="64">
        <v>132756</v>
      </c>
      <c r="BQ27" s="77" t="s">
        <v>6</v>
      </c>
      <c r="BR27" s="64" t="s">
        <v>42</v>
      </c>
      <c r="BS27" s="66">
        <v>68.17</v>
      </c>
    </row>
    <row r="28" spans="1:71" s="32" customFormat="1" x14ac:dyDescent="0.2">
      <c r="A28" s="63">
        <v>492451</v>
      </c>
      <c r="B28" s="64">
        <v>492369</v>
      </c>
      <c r="C28" s="64" t="s">
        <v>5</v>
      </c>
      <c r="D28" s="64" t="s">
        <v>60</v>
      </c>
      <c r="E28" s="66">
        <v>29.6</v>
      </c>
      <c r="F28" s="1"/>
      <c r="G28" s="63"/>
      <c r="H28" s="64"/>
      <c r="I28" s="98"/>
      <c r="J28" s="64"/>
      <c r="K28" s="66"/>
      <c r="L28" s="1"/>
      <c r="M28" s="63"/>
      <c r="N28" s="64"/>
      <c r="O28" s="69"/>
      <c r="P28" s="64"/>
      <c r="Q28" s="66"/>
      <c r="R28" s="1"/>
      <c r="S28" s="63"/>
      <c r="T28" s="64"/>
      <c r="U28" s="69"/>
      <c r="V28" s="64"/>
      <c r="W28" s="66"/>
      <c r="X28" s="1"/>
      <c r="Y28" s="63"/>
      <c r="Z28" s="64"/>
      <c r="AA28" s="64"/>
      <c r="AB28" s="64"/>
      <c r="AC28" s="66"/>
      <c r="AD28" s="1"/>
      <c r="AE28" s="63"/>
      <c r="AF28" s="64"/>
      <c r="AG28" s="69"/>
      <c r="AH28" s="64"/>
      <c r="AI28" s="66"/>
      <c r="AJ28" s="1"/>
      <c r="AK28" s="63"/>
      <c r="AL28" s="64"/>
      <c r="AM28" s="64"/>
      <c r="AN28" s="64"/>
      <c r="AO28" s="66"/>
      <c r="AP28" s="1"/>
      <c r="AQ28" s="63"/>
      <c r="AR28" s="64"/>
      <c r="AS28" s="69"/>
      <c r="AT28" s="64"/>
      <c r="AU28" s="66"/>
      <c r="AV28" s="1"/>
      <c r="AW28" s="63"/>
      <c r="AX28" s="64"/>
      <c r="AY28" s="69"/>
      <c r="AZ28" s="64"/>
      <c r="BA28" s="66"/>
      <c r="BB28" s="1"/>
      <c r="BC28" s="63"/>
      <c r="BD28" s="64"/>
      <c r="BE28" s="69"/>
      <c r="BF28" s="64"/>
      <c r="BG28" s="66"/>
      <c r="BH28" s="1"/>
      <c r="BI28" s="63"/>
      <c r="BJ28" s="64"/>
      <c r="BK28" s="69"/>
      <c r="BL28" s="64"/>
      <c r="BM28" s="66"/>
      <c r="BN28" s="1"/>
      <c r="BO28" s="63"/>
      <c r="BP28" s="64"/>
      <c r="BQ28" s="69"/>
      <c r="BR28" s="64"/>
      <c r="BS28" s="66"/>
    </row>
    <row r="29" spans="1:71" s="32" customFormat="1" x14ac:dyDescent="0.2">
      <c r="A29" s="63"/>
      <c r="B29" s="64"/>
      <c r="C29" s="64"/>
      <c r="D29" s="64"/>
      <c r="E29" s="66"/>
      <c r="F29" s="1"/>
      <c r="G29" s="63"/>
      <c r="H29" s="64"/>
      <c r="I29" s="98"/>
      <c r="J29" s="64"/>
      <c r="K29" s="66"/>
      <c r="L29" s="1"/>
      <c r="M29" s="63">
        <v>456195</v>
      </c>
      <c r="N29" s="64">
        <v>456124</v>
      </c>
      <c r="O29" s="78" t="s">
        <v>22</v>
      </c>
      <c r="P29" s="64" t="s">
        <v>49</v>
      </c>
      <c r="Q29" s="66">
        <v>77.150000000000006</v>
      </c>
      <c r="R29" s="1"/>
      <c r="S29" s="63">
        <v>132250</v>
      </c>
      <c r="T29" s="64">
        <v>132322</v>
      </c>
      <c r="U29" s="78" t="s">
        <v>22</v>
      </c>
      <c r="V29" s="64" t="s">
        <v>49</v>
      </c>
      <c r="W29" s="66">
        <v>77.17</v>
      </c>
      <c r="X29" s="1"/>
      <c r="Y29" s="63">
        <v>133396</v>
      </c>
      <c r="Z29" s="64">
        <v>133468</v>
      </c>
      <c r="AA29" s="78" t="s">
        <v>22</v>
      </c>
      <c r="AB29" s="64" t="s">
        <v>49</v>
      </c>
      <c r="AC29" s="66">
        <v>77.17</v>
      </c>
      <c r="AD29" s="1"/>
      <c r="AE29" s="63">
        <v>131344</v>
      </c>
      <c r="AF29" s="64">
        <v>131416</v>
      </c>
      <c r="AG29" s="78" t="s">
        <v>22</v>
      </c>
      <c r="AH29" s="64" t="s">
        <v>49</v>
      </c>
      <c r="AI29" s="66">
        <v>74.3</v>
      </c>
      <c r="AJ29" s="1"/>
      <c r="AK29" s="63">
        <v>133299</v>
      </c>
      <c r="AL29" s="64">
        <v>133371</v>
      </c>
      <c r="AM29" s="78" t="s">
        <v>22</v>
      </c>
      <c r="AN29" s="64" t="s">
        <v>49</v>
      </c>
      <c r="AO29" s="66">
        <v>77.17</v>
      </c>
      <c r="AP29" s="1"/>
      <c r="AQ29" s="63">
        <v>128136</v>
      </c>
      <c r="AR29" s="64">
        <v>128208</v>
      </c>
      <c r="AS29" s="78" t="s">
        <v>22</v>
      </c>
      <c r="AT29" s="64" t="s">
        <v>49</v>
      </c>
      <c r="AU29" s="66">
        <v>77.17</v>
      </c>
      <c r="AV29" s="1"/>
      <c r="AW29" s="63">
        <v>131329</v>
      </c>
      <c r="AX29" s="64">
        <v>131401</v>
      </c>
      <c r="AY29" s="78" t="s">
        <v>22</v>
      </c>
      <c r="AZ29" s="64" t="s">
        <v>49</v>
      </c>
      <c r="BA29" s="66">
        <v>74.3</v>
      </c>
      <c r="BB29" s="1"/>
      <c r="BC29" s="63">
        <v>133499</v>
      </c>
      <c r="BD29" s="64">
        <v>133571</v>
      </c>
      <c r="BE29" s="78" t="s">
        <v>22</v>
      </c>
      <c r="BF29" s="64" t="s">
        <v>49</v>
      </c>
      <c r="BG29" s="66">
        <v>77.17</v>
      </c>
      <c r="BH29" s="1"/>
      <c r="BI29" s="63">
        <v>133500</v>
      </c>
      <c r="BJ29" s="64">
        <v>133572</v>
      </c>
      <c r="BK29" s="78" t="s">
        <v>22</v>
      </c>
      <c r="BL29" s="64" t="s">
        <v>49</v>
      </c>
      <c r="BM29" s="66">
        <v>77.17</v>
      </c>
      <c r="BN29" s="1"/>
      <c r="BO29" s="63">
        <v>132270</v>
      </c>
      <c r="BP29" s="64">
        <v>132342</v>
      </c>
      <c r="BQ29" s="78" t="s">
        <v>22</v>
      </c>
      <c r="BR29" s="64" t="s">
        <v>49</v>
      </c>
      <c r="BS29" s="66">
        <v>77.17</v>
      </c>
    </row>
    <row r="30" spans="1:71" customFormat="1" x14ac:dyDescent="0.2">
      <c r="A30" s="63"/>
      <c r="B30" s="64"/>
      <c r="C30" s="70"/>
      <c r="D30" s="64"/>
      <c r="E30" s="66"/>
      <c r="F30" s="1"/>
      <c r="G30" s="63">
        <v>409491</v>
      </c>
      <c r="H30" s="64">
        <v>409419</v>
      </c>
      <c r="I30" s="77" t="s">
        <v>6</v>
      </c>
      <c r="J30" s="64" t="s">
        <v>42</v>
      </c>
      <c r="K30" s="66">
        <v>59.81</v>
      </c>
      <c r="L30" s="1"/>
      <c r="M30" s="63"/>
      <c r="N30" s="64"/>
      <c r="O30" s="70"/>
      <c r="P30" s="64"/>
      <c r="Q30" s="66"/>
      <c r="R30" s="1"/>
      <c r="S30" s="63"/>
      <c r="T30" s="64"/>
      <c r="U30" s="70"/>
      <c r="V30" s="64"/>
      <c r="W30" s="66"/>
      <c r="X30" s="1"/>
      <c r="Y30" s="63"/>
      <c r="Z30" s="64"/>
      <c r="AA30" s="70"/>
      <c r="AB30" s="64"/>
      <c r="AC30" s="66"/>
      <c r="AD30" s="1"/>
      <c r="AE30" s="63"/>
      <c r="AF30" s="64"/>
      <c r="AG30" s="70"/>
      <c r="AH30" s="64"/>
      <c r="AI30" s="66"/>
      <c r="AJ30" s="1"/>
      <c r="AK30" s="63"/>
      <c r="AL30" s="64"/>
      <c r="AM30" s="70"/>
      <c r="AN30" s="64"/>
      <c r="AO30" s="66"/>
      <c r="AP30" s="1"/>
      <c r="AQ30" s="63"/>
      <c r="AR30" s="64"/>
      <c r="AS30" s="70"/>
      <c r="AT30" s="64"/>
      <c r="AU30" s="66"/>
      <c r="AV30" s="1"/>
      <c r="AW30" s="63"/>
      <c r="AX30" s="64"/>
      <c r="AY30" s="70"/>
      <c r="AZ30" s="64"/>
      <c r="BA30" s="66"/>
      <c r="BB30" s="1"/>
      <c r="BC30" s="63"/>
      <c r="BD30" s="64"/>
      <c r="BE30" s="70"/>
      <c r="BF30" s="64"/>
      <c r="BG30" s="66"/>
      <c r="BH30" s="1"/>
      <c r="BI30" s="63"/>
      <c r="BJ30" s="64"/>
      <c r="BK30" s="70"/>
      <c r="BL30" s="64"/>
      <c r="BM30" s="66"/>
      <c r="BN30" s="1"/>
      <c r="BO30" s="63"/>
      <c r="BP30" s="64"/>
      <c r="BQ30" s="70"/>
      <c r="BR30" s="64"/>
      <c r="BS30" s="66"/>
    </row>
    <row r="31" spans="1:71" s="32" customFormat="1" x14ac:dyDescent="0.2">
      <c r="A31" s="63">
        <v>492678</v>
      </c>
      <c r="B31" s="64">
        <v>492598</v>
      </c>
      <c r="C31" s="79" t="s">
        <v>10</v>
      </c>
      <c r="D31" s="64" t="s">
        <v>48</v>
      </c>
      <c r="E31" s="66">
        <v>56.81</v>
      </c>
      <c r="F31" s="1"/>
      <c r="G31" s="63">
        <v>410183</v>
      </c>
      <c r="H31" s="64">
        <v>410103</v>
      </c>
      <c r="I31" s="97" t="s">
        <v>10</v>
      </c>
      <c r="J31" s="64" t="s">
        <v>48</v>
      </c>
      <c r="K31" s="66">
        <v>56.81</v>
      </c>
      <c r="L31" s="1"/>
      <c r="M31" s="63">
        <v>456356</v>
      </c>
      <c r="N31" s="64">
        <v>456276</v>
      </c>
      <c r="O31" s="97" t="s">
        <v>10</v>
      </c>
      <c r="P31" s="64" t="s">
        <v>48</v>
      </c>
      <c r="Q31" s="66">
        <v>56.81</v>
      </c>
      <c r="R31" s="1"/>
      <c r="S31" s="63">
        <v>132088</v>
      </c>
      <c r="T31" s="64">
        <v>132168</v>
      </c>
      <c r="U31" s="79" t="s">
        <v>10</v>
      </c>
      <c r="V31" s="64" t="s">
        <v>48</v>
      </c>
      <c r="W31" s="66">
        <v>57.91</v>
      </c>
      <c r="X31" s="1"/>
      <c r="Y31" s="63">
        <v>133234</v>
      </c>
      <c r="Z31" s="64">
        <v>133314</v>
      </c>
      <c r="AA31" s="79" t="s">
        <v>10</v>
      </c>
      <c r="AB31" s="64" t="s">
        <v>48</v>
      </c>
      <c r="AC31" s="66">
        <v>57.91</v>
      </c>
      <c r="AD31" s="1"/>
      <c r="AE31" s="63">
        <v>131182</v>
      </c>
      <c r="AF31" s="64">
        <v>131262</v>
      </c>
      <c r="AG31" s="79" t="s">
        <v>10</v>
      </c>
      <c r="AH31" s="64" t="s">
        <v>48</v>
      </c>
      <c r="AI31" s="66">
        <v>57.91</v>
      </c>
      <c r="AJ31" s="1"/>
      <c r="AK31" s="63">
        <v>133137</v>
      </c>
      <c r="AL31" s="64">
        <v>133217</v>
      </c>
      <c r="AM31" s="79" t="s">
        <v>10</v>
      </c>
      <c r="AN31" s="64" t="s">
        <v>48</v>
      </c>
      <c r="AO31" s="66">
        <v>57.91</v>
      </c>
      <c r="AP31" s="1"/>
      <c r="AQ31" s="63">
        <v>127974</v>
      </c>
      <c r="AR31" s="64">
        <v>128054</v>
      </c>
      <c r="AS31" s="79" t="s">
        <v>10</v>
      </c>
      <c r="AT31" s="64" t="s">
        <v>48</v>
      </c>
      <c r="AU31" s="66">
        <v>57.91</v>
      </c>
      <c r="AV31" s="1"/>
      <c r="AW31" s="63">
        <v>131167</v>
      </c>
      <c r="AX31" s="64">
        <v>131247</v>
      </c>
      <c r="AY31" s="79" t="s">
        <v>10</v>
      </c>
      <c r="AZ31" s="64" t="s">
        <v>48</v>
      </c>
      <c r="BA31" s="66">
        <v>57.91</v>
      </c>
      <c r="BB31" s="1"/>
      <c r="BC31" s="63">
        <v>133337</v>
      </c>
      <c r="BD31" s="64">
        <v>133417</v>
      </c>
      <c r="BE31" s="79" t="s">
        <v>10</v>
      </c>
      <c r="BF31" s="64" t="s">
        <v>48</v>
      </c>
      <c r="BG31" s="66">
        <v>57.91</v>
      </c>
      <c r="BH31" s="1"/>
      <c r="BI31" s="63">
        <v>133338</v>
      </c>
      <c r="BJ31" s="64">
        <v>133418</v>
      </c>
      <c r="BK31" s="79" t="s">
        <v>10</v>
      </c>
      <c r="BL31" s="64" t="s">
        <v>48</v>
      </c>
      <c r="BM31" s="66">
        <v>57.91</v>
      </c>
      <c r="BN31" s="1"/>
      <c r="BO31" s="63">
        <v>132108</v>
      </c>
      <c r="BP31" s="64">
        <v>132188</v>
      </c>
      <c r="BQ31" s="79" t="s">
        <v>10</v>
      </c>
      <c r="BR31" s="64" t="s">
        <v>48</v>
      </c>
      <c r="BS31" s="66">
        <v>57.91</v>
      </c>
    </row>
    <row r="32" spans="1:71" customFormat="1" x14ac:dyDescent="0.2">
      <c r="A32" s="63">
        <v>492827</v>
      </c>
      <c r="B32" s="64">
        <v>492754</v>
      </c>
      <c r="C32" s="81" t="s">
        <v>13</v>
      </c>
      <c r="D32" s="64" t="s">
        <v>47</v>
      </c>
      <c r="E32" s="66">
        <v>56.35</v>
      </c>
      <c r="F32" s="1"/>
      <c r="G32" s="63">
        <v>410332</v>
      </c>
      <c r="H32" s="64">
        <v>410259</v>
      </c>
      <c r="I32" s="81" t="s">
        <v>13</v>
      </c>
      <c r="J32" s="64" t="s">
        <v>47</v>
      </c>
      <c r="K32" s="66">
        <v>56.35</v>
      </c>
      <c r="L32" s="1"/>
      <c r="M32" s="63">
        <v>456505</v>
      </c>
      <c r="N32" s="64">
        <v>456432</v>
      </c>
      <c r="O32" s="81" t="s">
        <v>13</v>
      </c>
      <c r="P32" s="64" t="s">
        <v>47</v>
      </c>
      <c r="Q32" s="66">
        <v>56.35</v>
      </c>
      <c r="R32" s="1"/>
      <c r="S32" s="63">
        <v>130931</v>
      </c>
      <c r="T32" s="64">
        <v>131002</v>
      </c>
      <c r="U32" s="80" t="s">
        <v>13</v>
      </c>
      <c r="V32" s="64" t="s">
        <v>47</v>
      </c>
      <c r="W32" s="66">
        <v>58.39</v>
      </c>
      <c r="X32" s="1"/>
      <c r="Y32" s="63">
        <v>132077</v>
      </c>
      <c r="Z32" s="64">
        <v>132148</v>
      </c>
      <c r="AA32" s="80" t="s">
        <v>13</v>
      </c>
      <c r="AB32" s="64" t="s">
        <v>47</v>
      </c>
      <c r="AC32" s="66">
        <v>58.39</v>
      </c>
      <c r="AD32" s="1"/>
      <c r="AE32" s="63">
        <v>130025</v>
      </c>
      <c r="AF32" s="64">
        <v>130096</v>
      </c>
      <c r="AG32" s="80" t="s">
        <v>13</v>
      </c>
      <c r="AH32" s="64" t="s">
        <v>47</v>
      </c>
      <c r="AI32" s="66">
        <v>58.39</v>
      </c>
      <c r="AJ32" s="1"/>
      <c r="AK32" s="63">
        <v>131980</v>
      </c>
      <c r="AL32" s="64">
        <v>132051</v>
      </c>
      <c r="AM32" s="80" t="s">
        <v>13</v>
      </c>
      <c r="AN32" s="64" t="s">
        <v>47</v>
      </c>
      <c r="AO32" s="66">
        <v>58.39</v>
      </c>
      <c r="AP32" s="1"/>
      <c r="AQ32" s="63">
        <v>126817</v>
      </c>
      <c r="AR32" s="64">
        <v>126888</v>
      </c>
      <c r="AS32" s="80" t="s">
        <v>13</v>
      </c>
      <c r="AT32" s="64" t="s">
        <v>47</v>
      </c>
      <c r="AU32" s="66">
        <v>58.39</v>
      </c>
      <c r="AV32" s="1"/>
      <c r="AW32" s="63">
        <v>130010</v>
      </c>
      <c r="AX32" s="64">
        <v>130081</v>
      </c>
      <c r="AY32" s="80" t="s">
        <v>13</v>
      </c>
      <c r="AZ32" s="64" t="s">
        <v>47</v>
      </c>
      <c r="BA32" s="66">
        <v>58.39</v>
      </c>
      <c r="BB32" s="1"/>
      <c r="BC32" s="63">
        <v>132180</v>
      </c>
      <c r="BD32" s="64">
        <v>132251</v>
      </c>
      <c r="BE32" s="80" t="s">
        <v>13</v>
      </c>
      <c r="BF32" s="64" t="s">
        <v>47</v>
      </c>
      <c r="BG32" s="66">
        <v>58.39</v>
      </c>
      <c r="BH32" s="1"/>
      <c r="BI32" s="63">
        <v>132181</v>
      </c>
      <c r="BJ32" s="64">
        <v>132252</v>
      </c>
      <c r="BK32" s="80" t="s">
        <v>13</v>
      </c>
      <c r="BL32" s="64" t="s">
        <v>47</v>
      </c>
      <c r="BM32" s="66">
        <v>58.39</v>
      </c>
      <c r="BN32" s="1"/>
      <c r="BO32" s="63">
        <v>130951</v>
      </c>
      <c r="BP32" s="64">
        <v>131022</v>
      </c>
      <c r="BQ32" s="80" t="s">
        <v>13</v>
      </c>
      <c r="BR32" s="64" t="s">
        <v>47</v>
      </c>
      <c r="BS32" s="66">
        <v>58.39</v>
      </c>
    </row>
    <row r="33" spans="1:71" customFormat="1" x14ac:dyDescent="0.2">
      <c r="A33" s="63">
        <v>493748</v>
      </c>
      <c r="B33" s="64">
        <v>493675</v>
      </c>
      <c r="C33" s="86" t="s">
        <v>14</v>
      </c>
      <c r="D33" s="64" t="s">
        <v>36</v>
      </c>
      <c r="E33" s="66">
        <v>84.12</v>
      </c>
      <c r="F33" s="1"/>
      <c r="G33" s="63">
        <v>411253</v>
      </c>
      <c r="H33" s="64">
        <v>411180</v>
      </c>
      <c r="I33" s="86" t="s">
        <v>14</v>
      </c>
      <c r="J33" s="64" t="s">
        <v>36</v>
      </c>
      <c r="K33" s="66">
        <v>84.12</v>
      </c>
      <c r="L33" s="1"/>
      <c r="M33" s="63">
        <v>457426</v>
      </c>
      <c r="N33" s="64">
        <v>457353</v>
      </c>
      <c r="O33" s="86" t="s">
        <v>14</v>
      </c>
      <c r="P33" s="64" t="s">
        <v>36</v>
      </c>
      <c r="Q33" s="66">
        <v>84.12</v>
      </c>
      <c r="R33" s="1"/>
      <c r="S33" s="63"/>
      <c r="T33" s="64"/>
      <c r="U33" s="64"/>
      <c r="V33" s="64"/>
      <c r="W33" s="66"/>
      <c r="X33" s="1"/>
      <c r="Y33" s="63"/>
      <c r="Z33" s="64"/>
      <c r="AA33" s="70"/>
      <c r="AB33" s="64"/>
      <c r="AC33" s="66"/>
      <c r="AD33" s="1"/>
      <c r="AE33" s="63"/>
      <c r="AF33" s="64"/>
      <c r="AG33" s="64"/>
      <c r="AH33" s="64"/>
      <c r="AI33" s="66"/>
      <c r="AJ33" s="1"/>
      <c r="AK33" s="63"/>
      <c r="AL33" s="64"/>
      <c r="AM33" s="64"/>
      <c r="AN33" s="64"/>
      <c r="AO33" s="66"/>
      <c r="AP33" s="1"/>
      <c r="AQ33" s="63"/>
      <c r="AR33" s="64"/>
      <c r="AS33" s="64"/>
      <c r="AT33" s="64"/>
      <c r="AU33" s="66"/>
      <c r="AV33" s="1"/>
      <c r="AW33" s="63"/>
      <c r="AX33" s="64"/>
      <c r="AY33" s="64"/>
      <c r="AZ33" s="64"/>
      <c r="BA33" s="66"/>
      <c r="BB33" s="1"/>
      <c r="BC33" s="63">
        <v>130955</v>
      </c>
      <c r="BD33" s="64">
        <v>131129</v>
      </c>
      <c r="BE33" s="64" t="s">
        <v>5</v>
      </c>
      <c r="BF33" s="64" t="s">
        <v>39</v>
      </c>
      <c r="BG33" s="66">
        <v>20</v>
      </c>
      <c r="BH33" s="1"/>
      <c r="BI33" s="63">
        <v>130956</v>
      </c>
      <c r="BJ33" s="64">
        <v>131130</v>
      </c>
      <c r="BK33" s="64" t="s">
        <v>5</v>
      </c>
      <c r="BL33" s="64" t="s">
        <v>39</v>
      </c>
      <c r="BM33" s="66">
        <v>20</v>
      </c>
      <c r="BN33" s="1"/>
      <c r="BO33" s="63"/>
      <c r="BP33" s="64"/>
      <c r="BQ33" s="64"/>
      <c r="BR33" s="64"/>
      <c r="BS33" s="66"/>
    </row>
    <row r="34" spans="1:71" s="32" customFormat="1" x14ac:dyDescent="0.2">
      <c r="A34" s="63"/>
      <c r="B34" s="64"/>
      <c r="C34" s="87"/>
      <c r="D34" s="64"/>
      <c r="E34" s="66"/>
      <c r="F34" s="1"/>
      <c r="G34" s="63"/>
      <c r="H34" s="64"/>
      <c r="I34" s="87"/>
      <c r="J34" s="64"/>
      <c r="K34" s="66"/>
      <c r="L34" s="1"/>
      <c r="M34" s="63"/>
      <c r="N34" s="64"/>
      <c r="O34" s="98"/>
      <c r="P34" s="64"/>
      <c r="Q34" s="66"/>
      <c r="R34" s="1"/>
      <c r="S34" s="63"/>
      <c r="T34" s="64"/>
      <c r="U34" s="64"/>
      <c r="V34" s="64"/>
      <c r="W34" s="66"/>
      <c r="X34" s="1"/>
      <c r="Y34" s="63">
        <v>130852</v>
      </c>
      <c r="Z34" s="64">
        <v>131026</v>
      </c>
      <c r="AA34" s="64" t="s">
        <v>5</v>
      </c>
      <c r="AB34" s="64" t="s">
        <v>39</v>
      </c>
      <c r="AC34" s="66">
        <v>20</v>
      </c>
      <c r="AD34" s="1"/>
      <c r="AE34" s="63"/>
      <c r="AF34" s="64"/>
      <c r="AG34" s="64"/>
      <c r="AH34" s="64"/>
      <c r="AI34" s="66"/>
      <c r="AJ34" s="1"/>
      <c r="AK34" s="63">
        <v>130755</v>
      </c>
      <c r="AL34" s="64">
        <v>130929</v>
      </c>
      <c r="AM34" s="64" t="s">
        <v>5</v>
      </c>
      <c r="AN34" s="64" t="s">
        <v>39</v>
      </c>
      <c r="AO34" s="66">
        <v>20</v>
      </c>
      <c r="AP34" s="1"/>
      <c r="AQ34" s="63"/>
      <c r="AR34" s="64"/>
      <c r="AS34" s="64"/>
      <c r="AT34" s="64"/>
      <c r="AU34" s="66"/>
      <c r="AV34" s="1"/>
      <c r="AW34" s="63"/>
      <c r="AX34" s="64"/>
      <c r="AY34" s="64"/>
      <c r="AZ34" s="64"/>
      <c r="BA34" s="66"/>
      <c r="BB34" s="1"/>
      <c r="BC34" s="63"/>
      <c r="BD34" s="64"/>
      <c r="BE34" s="64"/>
      <c r="BF34" s="64"/>
      <c r="BG34" s="66"/>
      <c r="BH34" s="1"/>
      <c r="BI34" s="63"/>
      <c r="BJ34" s="64"/>
      <c r="BK34" s="64"/>
      <c r="BL34" s="64"/>
      <c r="BM34" s="66"/>
      <c r="BN34" s="1"/>
      <c r="BO34" s="63"/>
      <c r="BP34" s="64"/>
      <c r="BQ34" s="64"/>
      <c r="BR34" s="64"/>
      <c r="BS34" s="66"/>
    </row>
    <row r="35" spans="1:71" s="32" customFormat="1" ht="17" thickBot="1" x14ac:dyDescent="0.25">
      <c r="A35" s="63">
        <v>494488</v>
      </c>
      <c r="B35" s="64">
        <v>494416</v>
      </c>
      <c r="C35" s="68" t="s">
        <v>2</v>
      </c>
      <c r="D35" s="64" t="s">
        <v>46</v>
      </c>
      <c r="E35" s="66">
        <v>69.19</v>
      </c>
      <c r="F35" s="1"/>
      <c r="G35" s="63">
        <v>411994</v>
      </c>
      <c r="H35" s="64">
        <v>411922</v>
      </c>
      <c r="I35" s="68" t="s">
        <v>2</v>
      </c>
      <c r="J35" s="64" t="s">
        <v>46</v>
      </c>
      <c r="K35" s="66">
        <v>69.19</v>
      </c>
      <c r="L35" s="1"/>
      <c r="M35" s="63"/>
      <c r="N35" s="64"/>
      <c r="O35" s="64"/>
      <c r="P35" s="64"/>
      <c r="Q35" s="66"/>
      <c r="R35" s="1"/>
      <c r="S35" s="72">
        <v>128955</v>
      </c>
      <c r="T35" s="56">
        <v>129028</v>
      </c>
      <c r="U35" s="51" t="s">
        <v>2</v>
      </c>
      <c r="V35" s="56" t="s">
        <v>46</v>
      </c>
      <c r="W35" s="73">
        <v>63.47</v>
      </c>
      <c r="X35" s="56"/>
      <c r="Y35" s="72">
        <v>130101</v>
      </c>
      <c r="Z35" s="56">
        <v>130174</v>
      </c>
      <c r="AA35" s="51" t="s">
        <v>2</v>
      </c>
      <c r="AB35" s="56" t="s">
        <v>46</v>
      </c>
      <c r="AC35" s="73">
        <v>63.47</v>
      </c>
      <c r="AD35" s="56"/>
      <c r="AE35" s="72">
        <v>128049</v>
      </c>
      <c r="AF35" s="56">
        <v>128122</v>
      </c>
      <c r="AG35" s="51" t="s">
        <v>2</v>
      </c>
      <c r="AH35" s="56" t="s">
        <v>46</v>
      </c>
      <c r="AI35" s="73">
        <v>63.47</v>
      </c>
      <c r="AJ35" s="56"/>
      <c r="AK35" s="72">
        <v>130004</v>
      </c>
      <c r="AL35" s="56">
        <v>130077</v>
      </c>
      <c r="AM35" s="51" t="s">
        <v>2</v>
      </c>
      <c r="AN35" s="56" t="s">
        <v>46</v>
      </c>
      <c r="AO35" s="73">
        <v>63.47</v>
      </c>
      <c r="AP35" s="56"/>
      <c r="AQ35" s="72">
        <v>124841</v>
      </c>
      <c r="AR35" s="56">
        <v>124914</v>
      </c>
      <c r="AS35" s="51" t="s">
        <v>2</v>
      </c>
      <c r="AT35" s="56" t="s">
        <v>46</v>
      </c>
      <c r="AU35" s="73">
        <v>63.47</v>
      </c>
      <c r="AV35" s="56"/>
      <c r="AW35" s="72">
        <v>128034</v>
      </c>
      <c r="AX35" s="56">
        <v>128107</v>
      </c>
      <c r="AY35" s="51" t="s">
        <v>2</v>
      </c>
      <c r="AZ35" s="56" t="s">
        <v>46</v>
      </c>
      <c r="BA35" s="73">
        <v>63.47</v>
      </c>
      <c r="BB35" s="56"/>
      <c r="BC35" s="72">
        <v>130204</v>
      </c>
      <c r="BD35" s="56">
        <v>130277</v>
      </c>
      <c r="BE35" s="51" t="s">
        <v>2</v>
      </c>
      <c r="BF35" s="56" t="s">
        <v>46</v>
      </c>
      <c r="BG35" s="73">
        <v>63.47</v>
      </c>
      <c r="BH35" s="56"/>
      <c r="BI35" s="72">
        <v>130205</v>
      </c>
      <c r="BJ35" s="56">
        <v>130278</v>
      </c>
      <c r="BK35" s="51" t="s">
        <v>2</v>
      </c>
      <c r="BL35" s="56" t="s">
        <v>46</v>
      </c>
      <c r="BM35" s="73">
        <v>63.47</v>
      </c>
      <c r="BN35" s="56"/>
      <c r="BO35" s="72">
        <v>128975</v>
      </c>
      <c r="BP35" s="56">
        <v>129048</v>
      </c>
      <c r="BQ35" s="51" t="s">
        <v>2</v>
      </c>
      <c r="BR35" s="56" t="s">
        <v>46</v>
      </c>
      <c r="BS35" s="73">
        <v>63.47</v>
      </c>
    </row>
    <row r="36" spans="1:71" customFormat="1" x14ac:dyDescent="0.2">
      <c r="A36" s="63">
        <v>494593</v>
      </c>
      <c r="B36" s="64">
        <v>494520</v>
      </c>
      <c r="C36" s="81" t="s">
        <v>15</v>
      </c>
      <c r="D36" s="64" t="s">
        <v>40</v>
      </c>
      <c r="E36" s="66">
        <v>73.25</v>
      </c>
      <c r="F36" s="1"/>
      <c r="G36" s="63">
        <v>412099</v>
      </c>
      <c r="H36" s="64">
        <v>412026</v>
      </c>
      <c r="I36" s="81" t="s">
        <v>15</v>
      </c>
      <c r="J36" s="64" t="s">
        <v>40</v>
      </c>
      <c r="K36" s="66">
        <v>73.25</v>
      </c>
      <c r="L36" s="1"/>
      <c r="M36" s="63">
        <v>458024</v>
      </c>
      <c r="N36" s="64">
        <v>457951</v>
      </c>
      <c r="O36" s="81" t="s">
        <v>15</v>
      </c>
      <c r="P36" s="64" t="s">
        <v>40</v>
      </c>
      <c r="Q36" s="66">
        <v>73.25</v>
      </c>
      <c r="R36" s="1"/>
      <c r="S36" s="63">
        <v>126299</v>
      </c>
      <c r="T36" s="64">
        <v>126373</v>
      </c>
      <c r="U36" s="81" t="s">
        <v>15</v>
      </c>
      <c r="V36" s="64" t="s">
        <v>40</v>
      </c>
      <c r="W36" s="66">
        <v>74.62</v>
      </c>
      <c r="X36" s="1"/>
      <c r="Y36" s="63">
        <v>128451</v>
      </c>
      <c r="Z36" s="64">
        <v>128525</v>
      </c>
      <c r="AA36" s="81" t="s">
        <v>15</v>
      </c>
      <c r="AB36" s="64" t="s">
        <v>40</v>
      </c>
      <c r="AC36" s="66">
        <v>74.62</v>
      </c>
      <c r="AD36" s="1"/>
      <c r="AE36" s="63">
        <v>125393</v>
      </c>
      <c r="AF36" s="64">
        <v>125467</v>
      </c>
      <c r="AG36" s="81" t="s">
        <v>15</v>
      </c>
      <c r="AH36" s="64" t="s">
        <v>40</v>
      </c>
      <c r="AI36" s="66">
        <v>74.62</v>
      </c>
      <c r="AJ36" s="1"/>
      <c r="AK36" s="63">
        <v>128354</v>
      </c>
      <c r="AL36" s="64">
        <v>128428</v>
      </c>
      <c r="AM36" s="81" t="s">
        <v>15</v>
      </c>
      <c r="AN36" s="64" t="s">
        <v>40</v>
      </c>
      <c r="AO36" s="66">
        <v>74.62</v>
      </c>
      <c r="AP36" s="1"/>
      <c r="AQ36" s="63">
        <v>122185</v>
      </c>
      <c r="AR36" s="64">
        <v>122259</v>
      </c>
      <c r="AS36" s="81" t="s">
        <v>15</v>
      </c>
      <c r="AT36" s="64" t="s">
        <v>40</v>
      </c>
      <c r="AU36" s="66">
        <v>74.62</v>
      </c>
      <c r="AV36" s="1"/>
      <c r="AW36" s="63">
        <v>125378</v>
      </c>
      <c r="AX36" s="64">
        <v>125452</v>
      </c>
      <c r="AY36" s="81" t="s">
        <v>15</v>
      </c>
      <c r="AZ36" s="64" t="s">
        <v>40</v>
      </c>
      <c r="BA36" s="66">
        <v>74.62</v>
      </c>
      <c r="BB36" s="1"/>
      <c r="BC36" s="63">
        <v>128554</v>
      </c>
      <c r="BD36" s="64">
        <v>128628</v>
      </c>
      <c r="BE36" s="81" t="s">
        <v>15</v>
      </c>
      <c r="BF36" s="64" t="s">
        <v>40</v>
      </c>
      <c r="BG36" s="66">
        <v>74.62</v>
      </c>
      <c r="BH36" s="1"/>
      <c r="BI36" s="63">
        <v>128555</v>
      </c>
      <c r="BJ36" s="64">
        <v>128629</v>
      </c>
      <c r="BK36" s="81" t="s">
        <v>15</v>
      </c>
      <c r="BL36" s="64" t="s">
        <v>40</v>
      </c>
      <c r="BM36" s="66">
        <v>74.62</v>
      </c>
      <c r="BN36" s="1"/>
      <c r="BO36" s="63">
        <v>126319</v>
      </c>
      <c r="BP36" s="64">
        <v>126393</v>
      </c>
      <c r="BQ36" s="81" t="s">
        <v>15</v>
      </c>
      <c r="BR36" s="64" t="s">
        <v>40</v>
      </c>
      <c r="BS36" s="66">
        <v>74.62</v>
      </c>
    </row>
    <row r="37" spans="1:71" s="32" customFormat="1" x14ac:dyDescent="0.2">
      <c r="A37" s="63"/>
      <c r="B37" s="64"/>
      <c r="C37" s="69"/>
      <c r="D37" s="64"/>
      <c r="E37" s="66"/>
      <c r="F37" s="1"/>
      <c r="G37" s="63"/>
      <c r="H37" s="64"/>
      <c r="I37" s="69"/>
      <c r="J37" s="64"/>
      <c r="K37" s="66"/>
      <c r="L37" s="1"/>
      <c r="M37" s="63"/>
      <c r="N37" s="64"/>
      <c r="O37" s="69"/>
      <c r="P37" s="64"/>
      <c r="Q37" s="66"/>
      <c r="R37" s="1"/>
      <c r="S37" s="63">
        <v>126653</v>
      </c>
      <c r="T37" s="64">
        <v>126723</v>
      </c>
      <c r="U37" s="76" t="s">
        <v>11</v>
      </c>
      <c r="V37" s="64" t="s">
        <v>41</v>
      </c>
      <c r="W37" s="66">
        <v>57.26</v>
      </c>
      <c r="X37" s="1"/>
      <c r="Y37" s="63">
        <v>128805</v>
      </c>
      <c r="Z37" s="64">
        <v>128875</v>
      </c>
      <c r="AA37" s="76" t="s">
        <v>11</v>
      </c>
      <c r="AB37" s="64" t="s">
        <v>41</v>
      </c>
      <c r="AC37" s="66">
        <v>57.26</v>
      </c>
      <c r="AD37" s="1"/>
      <c r="AE37" s="63">
        <v>125747</v>
      </c>
      <c r="AF37" s="64">
        <v>125817</v>
      </c>
      <c r="AG37" s="76" t="s">
        <v>11</v>
      </c>
      <c r="AH37" s="64" t="s">
        <v>41</v>
      </c>
      <c r="AI37" s="66">
        <v>57.26</v>
      </c>
      <c r="AJ37" s="1"/>
      <c r="AK37" s="63">
        <v>128708</v>
      </c>
      <c r="AL37" s="64">
        <v>128778</v>
      </c>
      <c r="AM37" s="76" t="s">
        <v>11</v>
      </c>
      <c r="AN37" s="64" t="s">
        <v>41</v>
      </c>
      <c r="AO37" s="66">
        <v>57.26</v>
      </c>
      <c r="AP37" s="1"/>
      <c r="AQ37" s="63">
        <v>122539</v>
      </c>
      <c r="AR37" s="64">
        <v>122609</v>
      </c>
      <c r="AS37" s="76" t="s">
        <v>11</v>
      </c>
      <c r="AT37" s="64" t="s">
        <v>41</v>
      </c>
      <c r="AU37" s="66">
        <v>57.26</v>
      </c>
      <c r="AV37" s="1"/>
      <c r="AW37" s="63">
        <v>125732</v>
      </c>
      <c r="AX37" s="64">
        <v>125802</v>
      </c>
      <c r="AY37" s="76" t="s">
        <v>11</v>
      </c>
      <c r="AZ37" s="64" t="s">
        <v>41</v>
      </c>
      <c r="BA37" s="66">
        <v>57.26</v>
      </c>
      <c r="BB37" s="1"/>
      <c r="BC37" s="63">
        <v>128908</v>
      </c>
      <c r="BD37" s="64">
        <v>128978</v>
      </c>
      <c r="BE37" s="76" t="s">
        <v>11</v>
      </c>
      <c r="BF37" s="64" t="s">
        <v>41</v>
      </c>
      <c r="BG37" s="66">
        <v>57.26</v>
      </c>
      <c r="BH37" s="1"/>
      <c r="BI37" s="63">
        <v>128909</v>
      </c>
      <c r="BJ37" s="64">
        <v>128979</v>
      </c>
      <c r="BK37" s="76" t="s">
        <v>11</v>
      </c>
      <c r="BL37" s="64" t="s">
        <v>41</v>
      </c>
      <c r="BM37" s="66">
        <v>57.26</v>
      </c>
      <c r="BN37" s="1"/>
      <c r="BO37" s="63">
        <v>126673</v>
      </c>
      <c r="BP37" s="64">
        <v>126743</v>
      </c>
      <c r="BQ37" s="76" t="s">
        <v>11</v>
      </c>
      <c r="BR37" s="64" t="s">
        <v>41</v>
      </c>
      <c r="BS37" s="66">
        <v>57.26</v>
      </c>
    </row>
    <row r="38" spans="1:71" customFormat="1" ht="17" thickBot="1" x14ac:dyDescent="0.25">
      <c r="A38" s="63">
        <v>494898</v>
      </c>
      <c r="B38" s="64">
        <v>494824</v>
      </c>
      <c r="C38" s="77" t="s">
        <v>6</v>
      </c>
      <c r="D38" s="64" t="s">
        <v>42</v>
      </c>
      <c r="E38" s="66">
        <v>65.41</v>
      </c>
      <c r="F38" s="1"/>
      <c r="G38" s="63">
        <v>412404</v>
      </c>
      <c r="H38" s="64">
        <v>412330</v>
      </c>
      <c r="I38" s="103" t="s">
        <v>6</v>
      </c>
      <c r="J38" s="64" t="s">
        <v>42</v>
      </c>
      <c r="K38" s="66">
        <v>65.41</v>
      </c>
      <c r="L38" s="1"/>
      <c r="M38" s="63">
        <v>458988</v>
      </c>
      <c r="N38" s="64">
        <v>458914</v>
      </c>
      <c r="O38" s="77" t="s">
        <v>6</v>
      </c>
      <c r="P38" s="64" t="s">
        <v>42</v>
      </c>
      <c r="Q38" s="66">
        <v>65.41</v>
      </c>
      <c r="R38" s="1"/>
      <c r="S38" s="72">
        <v>126764</v>
      </c>
      <c r="T38" s="56">
        <v>126836</v>
      </c>
      <c r="U38" s="50" t="s">
        <v>6</v>
      </c>
      <c r="V38" s="56" t="s">
        <v>42</v>
      </c>
      <c r="W38" s="73">
        <v>69.23</v>
      </c>
      <c r="X38" s="56"/>
      <c r="Y38" s="72">
        <v>128916</v>
      </c>
      <c r="Z38" s="56">
        <v>128988</v>
      </c>
      <c r="AA38" s="50" t="s">
        <v>6</v>
      </c>
      <c r="AB38" s="56" t="s">
        <v>42</v>
      </c>
      <c r="AC38" s="73">
        <v>69.23</v>
      </c>
      <c r="AD38" s="56"/>
      <c r="AE38" s="72">
        <v>125858</v>
      </c>
      <c r="AF38" s="56">
        <v>125930</v>
      </c>
      <c r="AG38" s="50" t="s">
        <v>6</v>
      </c>
      <c r="AH38" s="56" t="s">
        <v>42</v>
      </c>
      <c r="AI38" s="73">
        <v>69.23</v>
      </c>
      <c r="AJ38" s="56"/>
      <c r="AK38" s="72">
        <v>128819</v>
      </c>
      <c r="AL38" s="56">
        <v>128891</v>
      </c>
      <c r="AM38" s="50" t="s">
        <v>6</v>
      </c>
      <c r="AN38" s="56" t="s">
        <v>42</v>
      </c>
      <c r="AO38" s="73">
        <v>69.23</v>
      </c>
      <c r="AP38" s="56"/>
      <c r="AQ38" s="72">
        <v>122650</v>
      </c>
      <c r="AR38" s="56">
        <v>122722</v>
      </c>
      <c r="AS38" s="50" t="s">
        <v>6</v>
      </c>
      <c r="AT38" s="56" t="s">
        <v>42</v>
      </c>
      <c r="AU38" s="73">
        <v>69.23</v>
      </c>
      <c r="AV38" s="56"/>
      <c r="AW38" s="72">
        <v>125843</v>
      </c>
      <c r="AX38" s="56">
        <v>125915</v>
      </c>
      <c r="AY38" s="50" t="s">
        <v>6</v>
      </c>
      <c r="AZ38" s="56" t="s">
        <v>42</v>
      </c>
      <c r="BA38" s="73">
        <v>69.23</v>
      </c>
      <c r="BB38" s="56"/>
      <c r="BC38" s="72">
        <v>129019</v>
      </c>
      <c r="BD38" s="56">
        <v>129091</v>
      </c>
      <c r="BE38" s="50" t="s">
        <v>6</v>
      </c>
      <c r="BF38" s="56" t="s">
        <v>42</v>
      </c>
      <c r="BG38" s="73">
        <v>69.23</v>
      </c>
      <c r="BH38" s="56"/>
      <c r="BI38" s="72">
        <v>129020</v>
      </c>
      <c r="BJ38" s="56">
        <v>129092</v>
      </c>
      <c r="BK38" s="50" t="s">
        <v>6</v>
      </c>
      <c r="BL38" s="56" t="s">
        <v>42</v>
      </c>
      <c r="BM38" s="73">
        <v>69.23</v>
      </c>
      <c r="BN38" s="56"/>
      <c r="BO38" s="72">
        <v>126784</v>
      </c>
      <c r="BP38" s="56">
        <v>126856</v>
      </c>
      <c r="BQ38" s="50" t="s">
        <v>6</v>
      </c>
      <c r="BR38" s="56" t="s">
        <v>42</v>
      </c>
      <c r="BS38" s="73">
        <v>69.23</v>
      </c>
    </row>
    <row r="39" spans="1:71" s="32" customFormat="1" x14ac:dyDescent="0.2">
      <c r="A39" s="63"/>
      <c r="B39" s="64"/>
      <c r="C39" s="98"/>
      <c r="D39" s="64"/>
      <c r="E39" s="66"/>
      <c r="F39" s="1"/>
      <c r="G39" s="63">
        <v>409956</v>
      </c>
      <c r="H39" s="64">
        <v>409874</v>
      </c>
      <c r="I39" s="64" t="s">
        <v>5</v>
      </c>
      <c r="J39" s="64" t="s">
        <v>60</v>
      </c>
      <c r="K39" s="66">
        <v>29.6</v>
      </c>
      <c r="L39" s="1"/>
      <c r="M39" s="63"/>
      <c r="N39" s="64"/>
      <c r="O39" s="64"/>
      <c r="P39" s="64"/>
      <c r="Q39" s="66"/>
      <c r="R39" s="1"/>
      <c r="S39" s="63"/>
      <c r="T39" s="64"/>
      <c r="U39" s="69"/>
      <c r="V39" s="64"/>
      <c r="W39" s="66"/>
      <c r="X39" s="1"/>
      <c r="Y39" s="63"/>
      <c r="Z39" s="64"/>
      <c r="AA39" s="69"/>
      <c r="AB39" s="64"/>
      <c r="AC39" s="66"/>
      <c r="AD39" s="1"/>
      <c r="AE39" s="63"/>
      <c r="AF39" s="64"/>
      <c r="AG39" s="69"/>
      <c r="AH39" s="64"/>
      <c r="AI39" s="66"/>
      <c r="AJ39" s="1"/>
      <c r="AK39" s="63"/>
      <c r="AL39" s="64"/>
      <c r="AM39" s="69"/>
      <c r="AN39" s="64"/>
      <c r="AO39" s="66"/>
      <c r="AP39" s="1"/>
      <c r="AQ39" s="63"/>
      <c r="AR39" s="64"/>
      <c r="AS39" s="69"/>
      <c r="AT39" s="64"/>
      <c r="AU39" s="66"/>
      <c r="AV39" s="1"/>
      <c r="AW39" s="63"/>
      <c r="AX39" s="64"/>
      <c r="AY39" s="69"/>
      <c r="AZ39" s="64"/>
      <c r="BA39" s="66"/>
      <c r="BB39" s="1"/>
      <c r="BC39" s="63"/>
      <c r="BD39" s="64"/>
      <c r="BE39" s="69"/>
      <c r="BF39" s="64"/>
      <c r="BG39" s="66"/>
      <c r="BH39" s="1"/>
      <c r="BI39" s="63"/>
      <c r="BJ39" s="64"/>
      <c r="BK39" s="69"/>
      <c r="BL39" s="64"/>
      <c r="BM39" s="66"/>
      <c r="BN39" s="1"/>
      <c r="BO39" s="63"/>
      <c r="BP39" s="64"/>
      <c r="BQ39" s="69"/>
      <c r="BR39" s="64"/>
      <c r="BS39" s="66"/>
    </row>
    <row r="40" spans="1:71" s="32" customFormat="1" x14ac:dyDescent="0.2">
      <c r="A40" s="63"/>
      <c r="B40" s="64"/>
      <c r="C40" s="98"/>
      <c r="D40" s="64"/>
      <c r="E40" s="66"/>
      <c r="F40" s="1"/>
      <c r="G40" s="63"/>
      <c r="H40" s="64"/>
      <c r="I40" s="64"/>
      <c r="J40" s="64"/>
      <c r="K40" s="66"/>
      <c r="L40" s="1"/>
      <c r="M40" s="63"/>
      <c r="N40" s="64"/>
      <c r="O40" s="64"/>
      <c r="P40" s="64"/>
      <c r="Q40" s="66"/>
      <c r="R40" s="1"/>
      <c r="S40" s="63">
        <v>128258</v>
      </c>
      <c r="T40" s="64">
        <v>128331</v>
      </c>
      <c r="U40" s="82" t="s">
        <v>7</v>
      </c>
      <c r="V40" s="64" t="s">
        <v>43</v>
      </c>
      <c r="W40" s="66">
        <v>74.27</v>
      </c>
      <c r="X40" s="1"/>
      <c r="Y40" s="63">
        <v>129831</v>
      </c>
      <c r="Z40" s="64">
        <v>129904</v>
      </c>
      <c r="AA40" s="82" t="s">
        <v>7</v>
      </c>
      <c r="AB40" s="64" t="s">
        <v>45</v>
      </c>
      <c r="AC40" s="66">
        <v>71.569999999999993</v>
      </c>
      <c r="AD40" s="1"/>
      <c r="AE40" s="63">
        <v>127779</v>
      </c>
      <c r="AF40" s="64">
        <v>127852</v>
      </c>
      <c r="AG40" s="82" t="s">
        <v>7</v>
      </c>
      <c r="AH40" s="64" t="s">
        <v>45</v>
      </c>
      <c r="AI40" s="66">
        <v>71.569999999999993</v>
      </c>
      <c r="AJ40" s="1"/>
      <c r="AK40" s="63">
        <v>129734</v>
      </c>
      <c r="AL40" s="64">
        <v>129807</v>
      </c>
      <c r="AM40" s="82" t="s">
        <v>7</v>
      </c>
      <c r="AN40" s="64" t="s">
        <v>45</v>
      </c>
      <c r="AO40" s="66">
        <v>71.569999999999993</v>
      </c>
      <c r="AP40" s="1"/>
      <c r="AQ40" s="63">
        <v>124571</v>
      </c>
      <c r="AR40" s="64">
        <v>124644</v>
      </c>
      <c r="AS40" s="82" t="s">
        <v>7</v>
      </c>
      <c r="AT40" s="64" t="s">
        <v>45</v>
      </c>
      <c r="AU40" s="66">
        <v>71.569999999999993</v>
      </c>
      <c r="AV40" s="1"/>
      <c r="AW40" s="63">
        <v>127764</v>
      </c>
      <c r="AX40" s="64">
        <v>127837</v>
      </c>
      <c r="AY40" s="82" t="s">
        <v>7</v>
      </c>
      <c r="AZ40" s="64" t="s">
        <v>45</v>
      </c>
      <c r="BA40" s="66">
        <v>71.569999999999993</v>
      </c>
      <c r="BB40" s="1"/>
      <c r="BC40" s="63">
        <v>129934</v>
      </c>
      <c r="BD40" s="64">
        <v>130007</v>
      </c>
      <c r="BE40" s="82" t="s">
        <v>7</v>
      </c>
      <c r="BF40" s="64" t="s">
        <v>45</v>
      </c>
      <c r="BG40" s="66">
        <v>71.569999999999993</v>
      </c>
      <c r="BH40" s="1"/>
      <c r="BI40" s="63">
        <v>129935</v>
      </c>
      <c r="BJ40" s="64">
        <v>130008</v>
      </c>
      <c r="BK40" s="82" t="s">
        <v>7</v>
      </c>
      <c r="BL40" s="64" t="s">
        <v>45</v>
      </c>
      <c r="BM40" s="66">
        <v>71.569999999999993</v>
      </c>
      <c r="BN40" s="1"/>
      <c r="BO40" s="63">
        <v>128705</v>
      </c>
      <c r="BP40" s="64">
        <v>128778</v>
      </c>
      <c r="BQ40" s="82" t="s">
        <v>7</v>
      </c>
      <c r="BR40" s="64" t="s">
        <v>45</v>
      </c>
      <c r="BS40" s="66">
        <v>71.569999999999993</v>
      </c>
    </row>
    <row r="41" spans="1:71" s="32" customFormat="1" x14ac:dyDescent="0.2">
      <c r="A41" s="63">
        <v>495038</v>
      </c>
      <c r="B41" s="64">
        <v>494966</v>
      </c>
      <c r="C41" s="75" t="s">
        <v>8</v>
      </c>
      <c r="D41" s="64" t="s">
        <v>44</v>
      </c>
      <c r="E41" s="66">
        <v>64.81</v>
      </c>
      <c r="F41" s="1"/>
      <c r="G41" s="63">
        <v>412544</v>
      </c>
      <c r="H41" s="64">
        <v>412472</v>
      </c>
      <c r="I41" s="75" t="s">
        <v>8</v>
      </c>
      <c r="J41" s="64" t="s">
        <v>44</v>
      </c>
      <c r="K41" s="66">
        <v>64.81</v>
      </c>
      <c r="L41" s="1"/>
      <c r="M41" s="63">
        <v>459128</v>
      </c>
      <c r="N41" s="64">
        <v>459056</v>
      </c>
      <c r="O41" s="75" t="s">
        <v>8</v>
      </c>
      <c r="P41" s="64" t="s">
        <v>44</v>
      </c>
      <c r="Q41" s="66">
        <v>64.81</v>
      </c>
      <c r="R41" s="1"/>
      <c r="S41" s="63">
        <v>128520</v>
      </c>
      <c r="T41" s="64">
        <v>128592</v>
      </c>
      <c r="U41" s="75" t="s">
        <v>8</v>
      </c>
      <c r="V41" s="64" t="s">
        <v>44</v>
      </c>
      <c r="W41" s="66">
        <v>64.81</v>
      </c>
      <c r="X41" s="1"/>
      <c r="Y41" s="63">
        <v>129666</v>
      </c>
      <c r="Z41" s="64">
        <v>129738</v>
      </c>
      <c r="AA41" s="75" t="s">
        <v>8</v>
      </c>
      <c r="AB41" s="64" t="s">
        <v>44</v>
      </c>
      <c r="AC41" s="66">
        <v>64.81</v>
      </c>
      <c r="AD41" s="1"/>
      <c r="AE41" s="63">
        <v>127614</v>
      </c>
      <c r="AF41" s="64">
        <v>127686</v>
      </c>
      <c r="AG41" s="75" t="s">
        <v>8</v>
      </c>
      <c r="AH41" s="64" t="s">
        <v>44</v>
      </c>
      <c r="AI41" s="66">
        <v>64.81</v>
      </c>
      <c r="AJ41" s="1"/>
      <c r="AK41" s="63">
        <v>129569</v>
      </c>
      <c r="AL41" s="64">
        <v>129641</v>
      </c>
      <c r="AM41" s="75" t="s">
        <v>8</v>
      </c>
      <c r="AN41" s="64" t="s">
        <v>44</v>
      </c>
      <c r="AO41" s="66">
        <v>64.81</v>
      </c>
      <c r="AP41" s="1"/>
      <c r="AQ41" s="63">
        <v>124406</v>
      </c>
      <c r="AR41" s="64">
        <v>124478</v>
      </c>
      <c r="AS41" s="75" t="s">
        <v>8</v>
      </c>
      <c r="AT41" s="64" t="s">
        <v>44</v>
      </c>
      <c r="AU41" s="66">
        <v>64.81</v>
      </c>
      <c r="AV41" s="1"/>
      <c r="AW41" s="63">
        <v>127599</v>
      </c>
      <c r="AX41" s="64">
        <v>127671</v>
      </c>
      <c r="AY41" s="75" t="s">
        <v>8</v>
      </c>
      <c r="AZ41" s="64" t="s">
        <v>44</v>
      </c>
      <c r="BA41" s="66">
        <v>64.81</v>
      </c>
      <c r="BB41" s="1"/>
      <c r="BC41" s="63">
        <v>129769</v>
      </c>
      <c r="BD41" s="64">
        <v>129841</v>
      </c>
      <c r="BE41" s="75" t="s">
        <v>8</v>
      </c>
      <c r="BF41" s="64" t="s">
        <v>44</v>
      </c>
      <c r="BG41" s="66">
        <v>64.81</v>
      </c>
      <c r="BH41" s="1"/>
      <c r="BI41" s="63">
        <v>129770</v>
      </c>
      <c r="BJ41" s="64">
        <v>129842</v>
      </c>
      <c r="BK41" s="75" t="s">
        <v>8</v>
      </c>
      <c r="BL41" s="64" t="s">
        <v>44</v>
      </c>
      <c r="BM41" s="66">
        <v>64.81</v>
      </c>
      <c r="BN41" s="1"/>
      <c r="BO41" s="63">
        <v>128540</v>
      </c>
      <c r="BP41" s="64">
        <v>128612</v>
      </c>
      <c r="BQ41" s="75" t="s">
        <v>8</v>
      </c>
      <c r="BR41" s="64" t="s">
        <v>44</v>
      </c>
      <c r="BS41" s="66">
        <v>64.81</v>
      </c>
    </row>
    <row r="42" spans="1:71" s="32" customFormat="1" ht="17" thickBot="1" x14ac:dyDescent="0.25">
      <c r="A42" s="63">
        <v>496026</v>
      </c>
      <c r="B42" s="64">
        <v>495953</v>
      </c>
      <c r="C42" s="82" t="s">
        <v>7</v>
      </c>
      <c r="D42" s="64" t="s">
        <v>43</v>
      </c>
      <c r="E42" s="66">
        <v>74.599999999999994</v>
      </c>
      <c r="F42" s="1"/>
      <c r="G42" s="63">
        <v>413532</v>
      </c>
      <c r="H42" s="64">
        <v>413459</v>
      </c>
      <c r="I42" s="82" t="s">
        <v>7</v>
      </c>
      <c r="J42" s="64" t="s">
        <v>43</v>
      </c>
      <c r="K42" s="66">
        <v>74.599999999999994</v>
      </c>
      <c r="L42" s="1"/>
      <c r="M42" s="63">
        <v>460116</v>
      </c>
      <c r="N42" s="64">
        <v>460043</v>
      </c>
      <c r="O42" s="82" t="s">
        <v>7</v>
      </c>
      <c r="P42" s="64" t="s">
        <v>43</v>
      </c>
      <c r="Q42" s="66">
        <v>71.430000000000007</v>
      </c>
      <c r="R42" s="1"/>
      <c r="S42" s="72">
        <v>128685</v>
      </c>
      <c r="T42" s="56">
        <v>128758</v>
      </c>
      <c r="U42" s="52" t="s">
        <v>7</v>
      </c>
      <c r="V42" s="56" t="s">
        <v>45</v>
      </c>
      <c r="W42" s="73">
        <v>71.569999999999993</v>
      </c>
      <c r="X42" s="56"/>
      <c r="Y42" s="72">
        <v>129404</v>
      </c>
      <c r="Z42" s="56">
        <v>129477</v>
      </c>
      <c r="AA42" s="52" t="s">
        <v>7</v>
      </c>
      <c r="AB42" s="56" t="s">
        <v>43</v>
      </c>
      <c r="AC42" s="73">
        <v>74.27</v>
      </c>
      <c r="AD42" s="56"/>
      <c r="AE42" s="72">
        <v>127352</v>
      </c>
      <c r="AF42" s="56">
        <v>127425</v>
      </c>
      <c r="AG42" s="52" t="s">
        <v>7</v>
      </c>
      <c r="AH42" s="56" t="s">
        <v>43</v>
      </c>
      <c r="AI42" s="73">
        <v>74.27</v>
      </c>
      <c r="AJ42" s="56"/>
      <c r="AK42" s="72">
        <v>129307</v>
      </c>
      <c r="AL42" s="56">
        <v>129380</v>
      </c>
      <c r="AM42" s="52" t="s">
        <v>7</v>
      </c>
      <c r="AN42" s="56" t="s">
        <v>43</v>
      </c>
      <c r="AO42" s="73">
        <v>74.27</v>
      </c>
      <c r="AP42" s="56"/>
      <c r="AQ42" s="72">
        <v>124144</v>
      </c>
      <c r="AR42" s="56">
        <v>124217</v>
      </c>
      <c r="AS42" s="52" t="s">
        <v>7</v>
      </c>
      <c r="AT42" s="56" t="s">
        <v>43</v>
      </c>
      <c r="AU42" s="73">
        <v>74.27</v>
      </c>
      <c r="AV42" s="56"/>
      <c r="AW42" s="72">
        <v>127337</v>
      </c>
      <c r="AX42" s="56">
        <v>127410</v>
      </c>
      <c r="AY42" s="52" t="s">
        <v>7</v>
      </c>
      <c r="AZ42" s="56" t="s">
        <v>43</v>
      </c>
      <c r="BA42" s="73">
        <v>74.27</v>
      </c>
      <c r="BB42" s="56"/>
      <c r="BC42" s="72">
        <v>129507</v>
      </c>
      <c r="BD42" s="56">
        <v>129580</v>
      </c>
      <c r="BE42" s="52" t="s">
        <v>7</v>
      </c>
      <c r="BF42" s="56" t="s">
        <v>43</v>
      </c>
      <c r="BG42" s="73">
        <v>74.27</v>
      </c>
      <c r="BH42" s="56"/>
      <c r="BI42" s="72">
        <v>129508</v>
      </c>
      <c r="BJ42" s="56">
        <v>129581</v>
      </c>
      <c r="BK42" s="52" t="s">
        <v>7</v>
      </c>
      <c r="BL42" s="56" t="s">
        <v>43</v>
      </c>
      <c r="BM42" s="73">
        <v>74.27</v>
      </c>
      <c r="BN42" s="56"/>
      <c r="BO42" s="72">
        <v>128278</v>
      </c>
      <c r="BP42" s="56">
        <v>128351</v>
      </c>
      <c r="BQ42" s="52" t="s">
        <v>7</v>
      </c>
      <c r="BR42" s="56" t="s">
        <v>43</v>
      </c>
      <c r="BS42" s="73">
        <v>74.27</v>
      </c>
    </row>
    <row r="43" spans="1:71" customFormat="1" x14ac:dyDescent="0.2">
      <c r="A43" s="63">
        <v>496380</v>
      </c>
      <c r="B43" s="64">
        <v>496298</v>
      </c>
      <c r="C43" s="97" t="s">
        <v>10</v>
      </c>
      <c r="D43" s="64" t="s">
        <v>420</v>
      </c>
      <c r="E43" s="66">
        <v>58.38</v>
      </c>
      <c r="F43" s="1"/>
      <c r="G43" s="63">
        <v>413887</v>
      </c>
      <c r="H43" s="64">
        <v>413805</v>
      </c>
      <c r="I43" s="97" t="s">
        <v>10</v>
      </c>
      <c r="J43" s="64" t="s">
        <v>420</v>
      </c>
      <c r="K43" s="66">
        <v>58.38</v>
      </c>
      <c r="L43" s="1"/>
      <c r="M43" s="63">
        <v>460470</v>
      </c>
      <c r="N43" s="64">
        <v>460388</v>
      </c>
      <c r="O43" s="97" t="s">
        <v>10</v>
      </c>
      <c r="P43" s="64" t="s">
        <v>420</v>
      </c>
      <c r="Q43" s="66">
        <v>57.95</v>
      </c>
      <c r="R43" s="1"/>
      <c r="S43" s="63"/>
      <c r="T43" s="64"/>
      <c r="U43" s="64"/>
      <c r="V43" s="64"/>
      <c r="W43" s="66"/>
      <c r="X43" s="1"/>
      <c r="Y43" s="63"/>
      <c r="Z43" s="64"/>
      <c r="AA43" s="64"/>
      <c r="AB43" s="64"/>
      <c r="AC43" s="66"/>
      <c r="AD43" s="1"/>
      <c r="AE43" s="63"/>
      <c r="AF43" s="64"/>
      <c r="AG43" s="64"/>
      <c r="AH43" s="64"/>
      <c r="AI43" s="66"/>
      <c r="AJ43" s="1"/>
      <c r="AK43" s="63"/>
      <c r="AL43" s="64"/>
      <c r="AM43" s="64"/>
      <c r="AN43" s="64"/>
      <c r="AO43" s="66"/>
      <c r="AP43" s="1"/>
      <c r="AQ43" s="63"/>
      <c r="AR43" s="64"/>
      <c r="AS43" s="64"/>
      <c r="AT43" s="64"/>
      <c r="AU43" s="66"/>
      <c r="AV43" s="1"/>
      <c r="AW43" s="63"/>
      <c r="AX43" s="64"/>
      <c r="AY43" s="64"/>
      <c r="AZ43" s="64"/>
      <c r="BA43" s="66"/>
      <c r="BB43" s="1"/>
      <c r="BC43" s="63"/>
      <c r="BD43" s="64"/>
      <c r="BE43" s="64"/>
      <c r="BF43" s="64"/>
      <c r="BG43" s="66"/>
      <c r="BH43" s="1"/>
      <c r="BI43" s="63"/>
      <c r="BJ43" s="64"/>
      <c r="BK43" s="64"/>
      <c r="BL43" s="64"/>
      <c r="BM43" s="66"/>
      <c r="BN43" s="1"/>
      <c r="BO43" s="63"/>
      <c r="BP43" s="64"/>
      <c r="BQ43" s="64"/>
      <c r="BR43" s="64"/>
      <c r="BS43" s="66"/>
    </row>
    <row r="44" spans="1:71" customFormat="1" x14ac:dyDescent="0.2">
      <c r="A44" s="63">
        <v>496978</v>
      </c>
      <c r="B44" s="64">
        <v>496908</v>
      </c>
      <c r="C44" s="76" t="s">
        <v>11</v>
      </c>
      <c r="D44" s="64" t="s">
        <v>41</v>
      </c>
      <c r="E44" s="66">
        <v>66.28</v>
      </c>
      <c r="F44" s="1"/>
      <c r="G44" s="63">
        <v>414485</v>
      </c>
      <c r="H44" s="64">
        <v>414415</v>
      </c>
      <c r="I44" s="76" t="s">
        <v>11</v>
      </c>
      <c r="J44" s="64" t="s">
        <v>41</v>
      </c>
      <c r="K44" s="66">
        <v>66.28</v>
      </c>
      <c r="L44" s="1"/>
      <c r="M44" s="63">
        <v>462030</v>
      </c>
      <c r="N44" s="64">
        <v>461960</v>
      </c>
      <c r="O44" s="76" t="s">
        <v>11</v>
      </c>
      <c r="P44" s="64" t="s">
        <v>41</v>
      </c>
      <c r="Q44" s="66">
        <v>66.28</v>
      </c>
      <c r="R44" s="1"/>
      <c r="S44" s="63"/>
      <c r="T44" s="64"/>
      <c r="U44" s="64"/>
      <c r="V44" s="64"/>
      <c r="W44" s="66"/>
      <c r="X44" s="1"/>
      <c r="Y44" s="63"/>
      <c r="Z44" s="64"/>
      <c r="AA44" s="64"/>
      <c r="AB44" s="64"/>
      <c r="AC44" s="66"/>
      <c r="AD44" s="1"/>
      <c r="AE44" s="63"/>
      <c r="AF44" s="64"/>
      <c r="AG44" s="64"/>
      <c r="AH44" s="64"/>
      <c r="AI44" s="66"/>
      <c r="AJ44" s="1"/>
      <c r="AK44" s="63"/>
      <c r="AL44" s="64"/>
      <c r="AM44" s="64"/>
      <c r="AN44" s="64"/>
      <c r="AO44" s="66"/>
      <c r="AP44" s="1"/>
      <c r="AQ44" s="63"/>
      <c r="AR44" s="64"/>
      <c r="AS44" s="64"/>
      <c r="AT44" s="64"/>
      <c r="AU44" s="66"/>
      <c r="AV44" s="1"/>
      <c r="AW44" s="63"/>
      <c r="AX44" s="64"/>
      <c r="AY44" s="64"/>
      <c r="AZ44" s="64"/>
      <c r="BA44" s="66"/>
      <c r="BB44" s="1"/>
      <c r="BC44" s="63"/>
      <c r="BD44" s="64"/>
      <c r="BE44" s="64"/>
      <c r="BF44" s="64"/>
      <c r="BG44" s="66"/>
      <c r="BH44" s="1"/>
      <c r="BI44" s="63"/>
      <c r="BJ44" s="64"/>
      <c r="BK44" s="64"/>
      <c r="BL44" s="64"/>
      <c r="BM44" s="66"/>
      <c r="BN44" s="1"/>
      <c r="BO44" s="63"/>
      <c r="BP44" s="64"/>
      <c r="BQ44" s="64"/>
      <c r="BR44" s="64"/>
      <c r="BS44" s="66"/>
    </row>
    <row r="45" spans="1:71" s="32" customFormat="1" x14ac:dyDescent="0.2">
      <c r="A45" s="63"/>
      <c r="B45" s="64"/>
      <c r="C45" s="64"/>
      <c r="D45" s="64"/>
      <c r="E45" s="66"/>
      <c r="F45" s="1"/>
      <c r="G45" s="63"/>
      <c r="H45" s="64"/>
      <c r="I45" s="69"/>
      <c r="J45" s="64"/>
      <c r="K45" s="66"/>
      <c r="L45" s="1"/>
      <c r="M45" s="63">
        <v>462924</v>
      </c>
      <c r="N45" s="64">
        <v>462843</v>
      </c>
      <c r="O45" s="99" t="s">
        <v>21</v>
      </c>
      <c r="P45" s="64" t="s">
        <v>39</v>
      </c>
      <c r="Q45" s="66">
        <v>48.27</v>
      </c>
      <c r="R45" s="1"/>
      <c r="S45" s="63">
        <v>125773</v>
      </c>
      <c r="T45" s="64">
        <v>125854</v>
      </c>
      <c r="U45" s="83" t="s">
        <v>21</v>
      </c>
      <c r="V45" s="64" t="s">
        <v>39</v>
      </c>
      <c r="W45" s="66">
        <v>47.87</v>
      </c>
      <c r="X45" s="1"/>
      <c r="Y45" s="63">
        <v>127925</v>
      </c>
      <c r="Z45" s="64">
        <v>128006</v>
      </c>
      <c r="AA45" s="83" t="s">
        <v>21</v>
      </c>
      <c r="AB45" s="64" t="s">
        <v>39</v>
      </c>
      <c r="AC45" s="66">
        <v>47.87</v>
      </c>
      <c r="AD45" s="1"/>
      <c r="AE45" s="63">
        <v>124867</v>
      </c>
      <c r="AF45" s="64">
        <v>124948</v>
      </c>
      <c r="AG45" s="83" t="s">
        <v>21</v>
      </c>
      <c r="AH45" s="64" t="s">
        <v>39</v>
      </c>
      <c r="AI45" s="66">
        <v>47.87</v>
      </c>
      <c r="AJ45" s="1"/>
      <c r="AK45" s="63">
        <v>127828</v>
      </c>
      <c r="AL45" s="64">
        <v>127909</v>
      </c>
      <c r="AM45" s="83" t="s">
        <v>21</v>
      </c>
      <c r="AN45" s="64" t="s">
        <v>39</v>
      </c>
      <c r="AO45" s="66">
        <v>47.87</v>
      </c>
      <c r="AP45" s="1"/>
      <c r="AQ45" s="63">
        <v>121660</v>
      </c>
      <c r="AR45" s="64">
        <v>121740</v>
      </c>
      <c r="AS45" s="83" t="s">
        <v>21</v>
      </c>
      <c r="AT45" s="64" t="s">
        <v>39</v>
      </c>
      <c r="AU45" s="66">
        <v>47.72</v>
      </c>
      <c r="AV45" s="1"/>
      <c r="AW45" s="63">
        <v>124852</v>
      </c>
      <c r="AX45" s="64">
        <v>124933</v>
      </c>
      <c r="AY45" s="83" t="s">
        <v>21</v>
      </c>
      <c r="AZ45" s="64" t="s">
        <v>39</v>
      </c>
      <c r="BA45" s="66">
        <v>47.87</v>
      </c>
      <c r="BB45" s="1"/>
      <c r="BC45" s="63">
        <v>128028</v>
      </c>
      <c r="BD45" s="64">
        <v>128109</v>
      </c>
      <c r="BE45" s="83" t="s">
        <v>21</v>
      </c>
      <c r="BF45" s="64" t="s">
        <v>39</v>
      </c>
      <c r="BG45" s="66">
        <v>47.87</v>
      </c>
      <c r="BH45" s="1"/>
      <c r="BI45" s="63">
        <v>128029</v>
      </c>
      <c r="BJ45" s="64">
        <v>128110</v>
      </c>
      <c r="BK45" s="83" t="s">
        <v>21</v>
      </c>
      <c r="BL45" s="64" t="s">
        <v>39</v>
      </c>
      <c r="BM45" s="66">
        <v>47.87</v>
      </c>
      <c r="BN45" s="1"/>
      <c r="BO45" s="63">
        <v>125793</v>
      </c>
      <c r="BP45" s="64">
        <v>125874</v>
      </c>
      <c r="BQ45" s="83" t="s">
        <v>21</v>
      </c>
      <c r="BR45" s="64" t="s">
        <v>39</v>
      </c>
      <c r="BS45" s="66">
        <v>47.87</v>
      </c>
    </row>
    <row r="46" spans="1:71" s="32" customFormat="1" x14ac:dyDescent="0.2">
      <c r="A46" s="63"/>
      <c r="B46" s="64"/>
      <c r="C46" s="64"/>
      <c r="D46" s="64"/>
      <c r="E46" s="66"/>
      <c r="F46" s="1"/>
      <c r="G46" s="63">
        <v>415789</v>
      </c>
      <c r="H46" s="64">
        <v>415716</v>
      </c>
      <c r="I46" s="84" t="s">
        <v>18</v>
      </c>
      <c r="J46" s="64" t="s">
        <v>38</v>
      </c>
      <c r="K46" s="66">
        <v>69.989999999999995</v>
      </c>
      <c r="L46" s="1"/>
      <c r="M46" s="63"/>
      <c r="N46" s="64"/>
      <c r="O46" s="87"/>
      <c r="P46" s="64"/>
      <c r="Q46" s="66"/>
      <c r="R46" s="1"/>
      <c r="S46" s="63">
        <v>125368</v>
      </c>
      <c r="T46" s="64">
        <v>125441</v>
      </c>
      <c r="U46" s="84" t="s">
        <v>18</v>
      </c>
      <c r="V46" s="64" t="s">
        <v>38</v>
      </c>
      <c r="W46" s="66">
        <v>72.349999999999994</v>
      </c>
      <c r="X46" s="1"/>
      <c r="Y46" s="63">
        <v>127520</v>
      </c>
      <c r="Z46" s="64">
        <v>127593</v>
      </c>
      <c r="AA46" s="84" t="s">
        <v>18</v>
      </c>
      <c r="AB46" s="64" t="s">
        <v>38</v>
      </c>
      <c r="AC46" s="66">
        <v>72.349999999999994</v>
      </c>
      <c r="AD46" s="1"/>
      <c r="AE46" s="63">
        <v>124462</v>
      </c>
      <c r="AF46" s="64">
        <v>124535</v>
      </c>
      <c r="AG46" s="84" t="s">
        <v>18</v>
      </c>
      <c r="AH46" s="64" t="s">
        <v>38</v>
      </c>
      <c r="AI46" s="66">
        <v>72.349999999999994</v>
      </c>
      <c r="AJ46" s="1"/>
      <c r="AK46" s="63">
        <v>127423</v>
      </c>
      <c r="AL46" s="64">
        <v>127496</v>
      </c>
      <c r="AM46" s="84" t="s">
        <v>18</v>
      </c>
      <c r="AN46" s="64" t="s">
        <v>38</v>
      </c>
      <c r="AO46" s="66">
        <v>72.349999999999994</v>
      </c>
      <c r="AP46" s="1"/>
      <c r="AQ46" s="63">
        <v>121254</v>
      </c>
      <c r="AR46" s="64">
        <v>121327</v>
      </c>
      <c r="AS46" s="84" t="s">
        <v>18</v>
      </c>
      <c r="AT46" s="64" t="s">
        <v>38</v>
      </c>
      <c r="AU46" s="66">
        <v>72.349999999999994</v>
      </c>
      <c r="AV46" s="1"/>
      <c r="AW46" s="63">
        <v>124447</v>
      </c>
      <c r="AX46" s="64">
        <v>124520</v>
      </c>
      <c r="AY46" s="84" t="s">
        <v>18</v>
      </c>
      <c r="AZ46" s="64" t="s">
        <v>38</v>
      </c>
      <c r="BA46" s="66">
        <v>72.349999999999994</v>
      </c>
      <c r="BB46" s="1"/>
      <c r="BC46" s="63">
        <v>127623</v>
      </c>
      <c r="BD46" s="64">
        <v>127696</v>
      </c>
      <c r="BE46" s="84" t="s">
        <v>18</v>
      </c>
      <c r="BF46" s="64" t="s">
        <v>38</v>
      </c>
      <c r="BG46" s="66">
        <v>68.87</v>
      </c>
      <c r="BH46" s="1"/>
      <c r="BI46" s="63">
        <v>127624</v>
      </c>
      <c r="BJ46" s="64">
        <v>127697</v>
      </c>
      <c r="BK46" s="84" t="s">
        <v>18</v>
      </c>
      <c r="BL46" s="64" t="s">
        <v>38</v>
      </c>
      <c r="BM46" s="66">
        <v>72.349999999999994</v>
      </c>
      <c r="BN46" s="1"/>
      <c r="BO46" s="63">
        <v>125388</v>
      </c>
      <c r="BP46" s="64">
        <v>125461</v>
      </c>
      <c r="BQ46" s="84" t="s">
        <v>18</v>
      </c>
      <c r="BR46" s="64" t="s">
        <v>38</v>
      </c>
      <c r="BS46" s="66">
        <v>72.349999999999994</v>
      </c>
    </row>
    <row r="47" spans="1:71" s="32" customFormat="1" x14ac:dyDescent="0.2">
      <c r="A47" s="63">
        <v>499627</v>
      </c>
      <c r="B47" s="64">
        <v>499553</v>
      </c>
      <c r="C47" s="85" t="s">
        <v>16</v>
      </c>
      <c r="D47" s="64" t="s">
        <v>37</v>
      </c>
      <c r="E47" s="66">
        <v>71.92</v>
      </c>
      <c r="F47" s="1"/>
      <c r="G47" s="63"/>
      <c r="H47" s="64"/>
      <c r="I47" s="69"/>
      <c r="J47" s="64"/>
      <c r="K47" s="66"/>
      <c r="L47" s="1"/>
      <c r="M47" s="63">
        <v>464531</v>
      </c>
      <c r="N47" s="64">
        <v>464457</v>
      </c>
      <c r="O47" s="85" t="s">
        <v>16</v>
      </c>
      <c r="P47" s="64" t="s">
        <v>37</v>
      </c>
      <c r="Q47" s="66">
        <v>74.98</v>
      </c>
      <c r="R47" s="1"/>
      <c r="S47" s="63">
        <v>124741</v>
      </c>
      <c r="T47" s="64">
        <v>124813</v>
      </c>
      <c r="U47" s="85" t="s">
        <v>16</v>
      </c>
      <c r="V47" s="64" t="s">
        <v>37</v>
      </c>
      <c r="W47" s="66">
        <v>69.5</v>
      </c>
      <c r="X47" s="1"/>
      <c r="Y47" s="63">
        <v>126893</v>
      </c>
      <c r="Z47" s="64">
        <v>126965</v>
      </c>
      <c r="AA47" s="85" t="s">
        <v>16</v>
      </c>
      <c r="AB47" s="64" t="s">
        <v>37</v>
      </c>
      <c r="AC47" s="66">
        <v>69.5</v>
      </c>
      <c r="AD47" s="1"/>
      <c r="AE47" s="63">
        <v>123835</v>
      </c>
      <c r="AF47" s="64">
        <v>123907</v>
      </c>
      <c r="AG47" s="85" t="s">
        <v>16</v>
      </c>
      <c r="AH47" s="64" t="s">
        <v>37</v>
      </c>
      <c r="AI47" s="66">
        <v>69.5</v>
      </c>
      <c r="AJ47" s="1"/>
      <c r="AK47" s="63">
        <v>126796</v>
      </c>
      <c r="AL47" s="64">
        <v>126868</v>
      </c>
      <c r="AM47" s="85" t="s">
        <v>16</v>
      </c>
      <c r="AN47" s="64" t="s">
        <v>37</v>
      </c>
      <c r="AO47" s="66">
        <v>69.5</v>
      </c>
      <c r="AP47" s="1"/>
      <c r="AQ47" s="63">
        <v>120627</v>
      </c>
      <c r="AR47" s="64">
        <v>120699</v>
      </c>
      <c r="AS47" s="85" t="s">
        <v>16</v>
      </c>
      <c r="AT47" s="64" t="s">
        <v>37</v>
      </c>
      <c r="AU47" s="66">
        <v>69.5</v>
      </c>
      <c r="AV47" s="1"/>
      <c r="AW47" s="63">
        <v>123820</v>
      </c>
      <c r="AX47" s="64">
        <v>123892</v>
      </c>
      <c r="AY47" s="93" t="s">
        <v>16</v>
      </c>
      <c r="AZ47" s="64" t="s">
        <v>37</v>
      </c>
      <c r="BA47" s="66">
        <v>69.5</v>
      </c>
      <c r="BB47" s="1"/>
      <c r="BC47" s="63">
        <v>126996</v>
      </c>
      <c r="BD47" s="64">
        <v>127068</v>
      </c>
      <c r="BE47" s="85" t="s">
        <v>16</v>
      </c>
      <c r="BF47" s="64" t="s">
        <v>37</v>
      </c>
      <c r="BG47" s="66">
        <v>69.5</v>
      </c>
      <c r="BH47" s="1"/>
      <c r="BI47" s="63">
        <v>126997</v>
      </c>
      <c r="BJ47" s="64">
        <v>127069</v>
      </c>
      <c r="BK47" s="85" t="s">
        <v>16</v>
      </c>
      <c r="BL47" s="64" t="s">
        <v>37</v>
      </c>
      <c r="BM47" s="66">
        <v>69.5</v>
      </c>
      <c r="BN47" s="1"/>
      <c r="BO47" s="63">
        <v>124761</v>
      </c>
      <c r="BP47" s="64">
        <v>124833</v>
      </c>
      <c r="BQ47" s="85" t="s">
        <v>16</v>
      </c>
      <c r="BR47" s="64" t="s">
        <v>37</v>
      </c>
      <c r="BS47" s="66">
        <v>69.5</v>
      </c>
    </row>
    <row r="48" spans="1:71" customFormat="1" x14ac:dyDescent="0.2">
      <c r="A48" s="63"/>
      <c r="B48" s="64"/>
      <c r="C48" s="64"/>
      <c r="D48" s="64"/>
      <c r="E48" s="66"/>
      <c r="F48" s="1"/>
      <c r="G48" s="63"/>
      <c r="H48" s="64"/>
      <c r="I48" s="64"/>
      <c r="J48" s="64"/>
      <c r="K48" s="66"/>
      <c r="L48" s="1"/>
      <c r="M48" s="63"/>
      <c r="N48" s="64"/>
      <c r="O48" s="64"/>
      <c r="P48" s="64"/>
      <c r="Q48" s="66"/>
      <c r="R48" s="1"/>
      <c r="S48" s="63">
        <v>124320</v>
      </c>
      <c r="T48" s="64">
        <v>124390</v>
      </c>
      <c r="U48" s="86" t="s">
        <v>14</v>
      </c>
      <c r="V48" s="64" t="s">
        <v>36</v>
      </c>
      <c r="W48" s="66">
        <v>62.98</v>
      </c>
      <c r="X48" s="1"/>
      <c r="Y48" s="63">
        <v>126474</v>
      </c>
      <c r="Z48" s="64">
        <v>126544</v>
      </c>
      <c r="AA48" s="86" t="s">
        <v>14</v>
      </c>
      <c r="AB48" s="64" t="s">
        <v>36</v>
      </c>
      <c r="AC48" s="66">
        <v>60.1</v>
      </c>
      <c r="AD48" s="1"/>
      <c r="AE48" s="63">
        <v>123414</v>
      </c>
      <c r="AF48" s="64">
        <v>123484</v>
      </c>
      <c r="AG48" s="86" t="s">
        <v>14</v>
      </c>
      <c r="AH48" s="64" t="s">
        <v>36</v>
      </c>
      <c r="AI48" s="66">
        <v>62.98</v>
      </c>
      <c r="AJ48" s="1"/>
      <c r="AK48" s="63">
        <v>126377</v>
      </c>
      <c r="AL48" s="64">
        <v>126447</v>
      </c>
      <c r="AM48" s="86" t="s">
        <v>14</v>
      </c>
      <c r="AN48" s="64" t="s">
        <v>36</v>
      </c>
      <c r="AO48" s="66">
        <v>60.1</v>
      </c>
      <c r="AP48" s="1"/>
      <c r="AQ48" s="63">
        <v>120206</v>
      </c>
      <c r="AR48" s="64">
        <v>120276</v>
      </c>
      <c r="AS48" s="86" t="s">
        <v>14</v>
      </c>
      <c r="AT48" s="64" t="s">
        <v>36</v>
      </c>
      <c r="AU48" s="66">
        <v>62.98</v>
      </c>
      <c r="AV48" s="1"/>
      <c r="AW48" s="63">
        <v>123399</v>
      </c>
      <c r="AX48" s="64">
        <v>123469</v>
      </c>
      <c r="AY48" s="86" t="s">
        <v>14</v>
      </c>
      <c r="AZ48" s="64" t="s">
        <v>36</v>
      </c>
      <c r="BA48" s="66">
        <v>62.98</v>
      </c>
      <c r="BB48" s="1"/>
      <c r="BC48" s="63">
        <v>126577</v>
      </c>
      <c r="BD48" s="64">
        <v>126647</v>
      </c>
      <c r="BE48" s="86" t="s">
        <v>14</v>
      </c>
      <c r="BF48" s="64" t="s">
        <v>36</v>
      </c>
      <c r="BG48" s="66">
        <v>62.98</v>
      </c>
      <c r="BH48" s="1"/>
      <c r="BI48" s="63">
        <v>126578</v>
      </c>
      <c r="BJ48" s="64">
        <v>126648</v>
      </c>
      <c r="BK48" s="86" t="s">
        <v>14</v>
      </c>
      <c r="BL48" s="64" t="s">
        <v>36</v>
      </c>
      <c r="BM48" s="66">
        <v>62.98</v>
      </c>
      <c r="BN48" s="1"/>
      <c r="BO48" s="63">
        <v>124340</v>
      </c>
      <c r="BP48" s="64">
        <v>124410</v>
      </c>
      <c r="BQ48" s="86" t="s">
        <v>14</v>
      </c>
      <c r="BR48" s="64" t="s">
        <v>36</v>
      </c>
      <c r="BS48" s="66">
        <v>62.98</v>
      </c>
    </row>
    <row r="49" spans="1:71" s="32" customFormat="1" x14ac:dyDescent="0.2">
      <c r="A49" s="63"/>
      <c r="B49" s="64"/>
      <c r="C49" s="64"/>
      <c r="D49" s="64"/>
      <c r="E49" s="66"/>
      <c r="F49" s="1"/>
      <c r="G49" s="63"/>
      <c r="H49" s="64"/>
      <c r="I49" s="64"/>
      <c r="J49" s="64"/>
      <c r="K49" s="66"/>
      <c r="L49" s="1"/>
      <c r="M49" s="63"/>
      <c r="N49" s="64"/>
      <c r="O49" s="64"/>
      <c r="P49" s="64"/>
      <c r="Q49" s="66"/>
      <c r="R49" s="1"/>
      <c r="S49" s="63">
        <v>123317</v>
      </c>
      <c r="T49" s="64">
        <v>123391</v>
      </c>
      <c r="U49" s="86" t="s">
        <v>14</v>
      </c>
      <c r="V49" s="64" t="s">
        <v>35</v>
      </c>
      <c r="W49" s="66">
        <v>49.01</v>
      </c>
      <c r="X49" s="1"/>
      <c r="Y49" s="63"/>
      <c r="Z49" s="64"/>
      <c r="AA49" s="69"/>
      <c r="AB49" s="64"/>
      <c r="AC49" s="66"/>
      <c r="AD49" s="1"/>
      <c r="AE49" s="63">
        <v>122411</v>
      </c>
      <c r="AF49" s="64">
        <v>122485</v>
      </c>
      <c r="AG49" s="86" t="s">
        <v>14</v>
      </c>
      <c r="AH49" s="64" t="s">
        <v>35</v>
      </c>
      <c r="AI49" s="66">
        <v>49.01</v>
      </c>
      <c r="AJ49" s="1"/>
      <c r="AK49" s="63"/>
      <c r="AL49" s="64"/>
      <c r="AM49" s="69"/>
      <c r="AN49" s="64"/>
      <c r="AO49" s="66"/>
      <c r="AP49" s="1"/>
      <c r="AQ49" s="63">
        <v>119211</v>
      </c>
      <c r="AR49" s="64">
        <v>119285</v>
      </c>
      <c r="AS49" s="86" t="s">
        <v>14</v>
      </c>
      <c r="AT49" s="64" t="s">
        <v>35</v>
      </c>
      <c r="AU49" s="66">
        <v>49.01</v>
      </c>
      <c r="AV49" s="1"/>
      <c r="AW49" s="63">
        <v>122396</v>
      </c>
      <c r="AX49" s="64">
        <v>122470</v>
      </c>
      <c r="AY49" s="86" t="s">
        <v>14</v>
      </c>
      <c r="AZ49" s="64" t="s">
        <v>35</v>
      </c>
      <c r="BA49" s="66">
        <v>49.01</v>
      </c>
      <c r="BB49" s="1"/>
      <c r="BC49" s="63">
        <v>125573</v>
      </c>
      <c r="BD49" s="64">
        <v>125647</v>
      </c>
      <c r="BE49" s="82" t="s">
        <v>7</v>
      </c>
      <c r="BF49" s="64" t="s">
        <v>60</v>
      </c>
      <c r="BG49" s="66">
        <v>48.1</v>
      </c>
      <c r="BH49" s="1"/>
      <c r="BI49" s="63">
        <v>125574</v>
      </c>
      <c r="BJ49" s="64">
        <v>125648</v>
      </c>
      <c r="BK49" s="82" t="s">
        <v>7</v>
      </c>
      <c r="BL49" s="64" t="s">
        <v>60</v>
      </c>
      <c r="BM49" s="66">
        <v>48.1</v>
      </c>
      <c r="BN49" s="1"/>
      <c r="BO49" s="63">
        <v>123337</v>
      </c>
      <c r="BP49" s="64">
        <v>123411</v>
      </c>
      <c r="BQ49" s="86" t="s">
        <v>14</v>
      </c>
      <c r="BR49" s="64" t="s">
        <v>35</v>
      </c>
      <c r="BS49" s="66">
        <v>49.01</v>
      </c>
    </row>
    <row r="50" spans="1:71" s="32" customFormat="1" x14ac:dyDescent="0.2">
      <c r="A50" s="63">
        <v>501121</v>
      </c>
      <c r="B50" s="64">
        <v>501049</v>
      </c>
      <c r="C50" s="82" t="s">
        <v>7</v>
      </c>
      <c r="D50" s="64" t="s">
        <v>45</v>
      </c>
      <c r="E50" s="66">
        <v>67.11</v>
      </c>
      <c r="F50" s="1"/>
      <c r="G50" s="63">
        <v>418637</v>
      </c>
      <c r="H50" s="64">
        <v>418565</v>
      </c>
      <c r="I50" s="82" t="s">
        <v>7</v>
      </c>
      <c r="J50" s="64" t="s">
        <v>45</v>
      </c>
      <c r="K50" s="66">
        <v>67.11</v>
      </c>
      <c r="L50" s="1"/>
      <c r="M50" s="63">
        <v>466021</v>
      </c>
      <c r="N50" s="64">
        <v>465949</v>
      </c>
      <c r="O50" s="82" t="s">
        <v>7</v>
      </c>
      <c r="P50" s="64" t="s">
        <v>45</v>
      </c>
      <c r="Q50" s="66">
        <v>67.11</v>
      </c>
      <c r="R50" s="1"/>
      <c r="S50" s="63"/>
      <c r="T50" s="64"/>
      <c r="U50" s="87"/>
      <c r="V50" s="64"/>
      <c r="W50" s="66"/>
      <c r="X50" s="1"/>
      <c r="Y50" s="63">
        <v>125470</v>
      </c>
      <c r="Z50" s="64">
        <v>125544</v>
      </c>
      <c r="AA50" s="82" t="s">
        <v>7</v>
      </c>
      <c r="AB50" s="64" t="s">
        <v>60</v>
      </c>
      <c r="AC50" s="66">
        <v>48.1</v>
      </c>
      <c r="AD50" s="1"/>
      <c r="AE50" s="63"/>
      <c r="AF50" s="64"/>
      <c r="AG50" s="87"/>
      <c r="AH50" s="64"/>
      <c r="AI50" s="66"/>
      <c r="AJ50" s="1"/>
      <c r="AK50" s="63">
        <v>125373</v>
      </c>
      <c r="AL50" s="64">
        <v>125447</v>
      </c>
      <c r="AM50" s="82" t="s">
        <v>7</v>
      </c>
      <c r="AN50" s="64" t="s">
        <v>60</v>
      </c>
      <c r="AO50" s="66">
        <v>48.1</v>
      </c>
      <c r="AP50" s="1"/>
      <c r="AQ50" s="63"/>
      <c r="AR50" s="64"/>
      <c r="AS50" s="87"/>
      <c r="AT50" s="64"/>
      <c r="AU50" s="66"/>
      <c r="AV50" s="1"/>
      <c r="AW50" s="63"/>
      <c r="AX50" s="64"/>
      <c r="AY50" s="87"/>
      <c r="AZ50" s="64"/>
      <c r="BA50" s="66"/>
      <c r="BB50" s="1"/>
      <c r="BC50" s="63"/>
      <c r="BD50" s="64"/>
      <c r="BE50" s="69"/>
      <c r="BF50" s="64"/>
      <c r="BG50" s="66"/>
      <c r="BH50" s="1"/>
      <c r="BI50" s="63"/>
      <c r="BJ50" s="64"/>
      <c r="BK50" s="69"/>
      <c r="BL50" s="64"/>
      <c r="BM50" s="66"/>
      <c r="BN50" s="1"/>
      <c r="BO50" s="63"/>
      <c r="BP50" s="64"/>
      <c r="BQ50" s="87"/>
      <c r="BR50" s="64"/>
      <c r="BS50" s="66"/>
    </row>
    <row r="51" spans="1:71" customFormat="1" x14ac:dyDescent="0.2">
      <c r="A51" s="88">
        <v>501402</v>
      </c>
      <c r="B51" s="89">
        <v>501312</v>
      </c>
      <c r="C51" s="90" t="s">
        <v>17</v>
      </c>
      <c r="D51" s="89" t="s">
        <v>34</v>
      </c>
      <c r="E51" s="91">
        <v>55.57</v>
      </c>
      <c r="F51" s="1"/>
      <c r="G51" s="88">
        <v>418918</v>
      </c>
      <c r="H51" s="89">
        <v>418828</v>
      </c>
      <c r="I51" s="104" t="s">
        <v>17</v>
      </c>
      <c r="J51" s="89" t="s">
        <v>34</v>
      </c>
      <c r="K51" s="91">
        <v>55.57</v>
      </c>
      <c r="L51" s="1"/>
      <c r="M51" s="88">
        <v>466302</v>
      </c>
      <c r="N51" s="89">
        <v>466212</v>
      </c>
      <c r="O51" s="90" t="s">
        <v>17</v>
      </c>
      <c r="P51" s="89" t="s">
        <v>34</v>
      </c>
      <c r="Q51" s="91">
        <v>55.57</v>
      </c>
      <c r="R51" s="1"/>
      <c r="S51" s="88">
        <v>123034</v>
      </c>
      <c r="T51" s="89">
        <v>123124</v>
      </c>
      <c r="U51" s="90" t="s">
        <v>17</v>
      </c>
      <c r="V51" s="89" t="s">
        <v>34</v>
      </c>
      <c r="W51" s="91">
        <v>56.95</v>
      </c>
      <c r="X51" s="1"/>
      <c r="Y51" s="88">
        <v>125187</v>
      </c>
      <c r="Z51" s="89">
        <v>125277</v>
      </c>
      <c r="AA51" s="90" t="s">
        <v>17</v>
      </c>
      <c r="AB51" s="89" t="s">
        <v>34</v>
      </c>
      <c r="AC51" s="91">
        <v>56.95</v>
      </c>
      <c r="AD51" s="1"/>
      <c r="AE51" s="88">
        <v>122128</v>
      </c>
      <c r="AF51" s="89">
        <v>122218</v>
      </c>
      <c r="AG51" s="90" t="s">
        <v>17</v>
      </c>
      <c r="AH51" s="89" t="s">
        <v>34</v>
      </c>
      <c r="AI51" s="91">
        <v>56.95</v>
      </c>
      <c r="AJ51" s="1"/>
      <c r="AK51" s="88">
        <v>125090</v>
      </c>
      <c r="AL51" s="89">
        <v>125180</v>
      </c>
      <c r="AM51" s="90" t="s">
        <v>17</v>
      </c>
      <c r="AN51" s="89" t="s">
        <v>34</v>
      </c>
      <c r="AO51" s="91">
        <v>56.95</v>
      </c>
      <c r="AP51" s="1"/>
      <c r="AQ51" s="88">
        <v>118928</v>
      </c>
      <c r="AR51" s="89">
        <v>119018</v>
      </c>
      <c r="AS51" s="90" t="s">
        <v>17</v>
      </c>
      <c r="AT51" s="89" t="s">
        <v>34</v>
      </c>
      <c r="AU51" s="91">
        <v>56.95</v>
      </c>
      <c r="AV51" s="1"/>
      <c r="AW51" s="88">
        <v>122113</v>
      </c>
      <c r="AX51" s="89">
        <v>122203</v>
      </c>
      <c r="AY51" s="90" t="s">
        <v>17</v>
      </c>
      <c r="AZ51" s="89" t="s">
        <v>34</v>
      </c>
      <c r="BA51" s="91">
        <v>56.95</v>
      </c>
      <c r="BB51" s="1"/>
      <c r="BC51" s="88">
        <v>125290</v>
      </c>
      <c r="BD51" s="89">
        <v>125380</v>
      </c>
      <c r="BE51" s="90" t="s">
        <v>17</v>
      </c>
      <c r="BF51" s="89" t="s">
        <v>34</v>
      </c>
      <c r="BG51" s="91">
        <v>56.95</v>
      </c>
      <c r="BH51" s="1"/>
      <c r="BI51" s="88">
        <v>125291</v>
      </c>
      <c r="BJ51" s="89">
        <v>125381</v>
      </c>
      <c r="BK51" s="90" t="s">
        <v>17</v>
      </c>
      <c r="BL51" s="89" t="s">
        <v>34</v>
      </c>
      <c r="BM51" s="91">
        <v>56.95</v>
      </c>
      <c r="BN51" s="1"/>
      <c r="BO51" s="88">
        <v>123054</v>
      </c>
      <c r="BP51" s="89">
        <v>123144</v>
      </c>
      <c r="BQ51" s="90" t="s">
        <v>17</v>
      </c>
      <c r="BR51" s="89" t="s">
        <v>34</v>
      </c>
      <c r="BS51" s="91">
        <v>56.95</v>
      </c>
    </row>
    <row r="52" spans="1:71" x14ac:dyDescent="0.2">
      <c r="C52" s="54"/>
    </row>
    <row r="54" spans="1:71" x14ac:dyDescent="0.2">
      <c r="U54" s="54"/>
    </row>
    <row r="55" spans="1:71" x14ac:dyDescent="0.2">
      <c r="U55" s="54"/>
    </row>
    <row r="56" spans="1:71" x14ac:dyDescent="0.2">
      <c r="U56" s="54"/>
      <c r="BE56" s="55"/>
    </row>
    <row r="57" spans="1:71" x14ac:dyDescent="0.2">
      <c r="U57" s="54"/>
      <c r="AA57" s="54"/>
      <c r="AG57" s="54"/>
      <c r="AM57" s="54"/>
      <c r="AS57" s="54"/>
      <c r="AY57" s="54"/>
      <c r="BE57" s="54"/>
      <c r="BK57" s="54"/>
      <c r="BQ57" s="54"/>
    </row>
    <row r="58" spans="1:71" x14ac:dyDescent="0.2">
      <c r="AA58" s="54"/>
      <c r="AG58" s="54"/>
      <c r="AM58" s="54"/>
      <c r="AS58" s="54"/>
      <c r="AY58" s="54"/>
      <c r="BE58" s="54"/>
      <c r="BK58" s="54"/>
      <c r="BQ58" s="54"/>
    </row>
    <row r="59" spans="1:71" x14ac:dyDescent="0.2">
      <c r="AA59" s="54"/>
      <c r="AG59" s="54"/>
      <c r="AM59" s="54"/>
      <c r="AS59" s="54"/>
      <c r="AY59" s="54"/>
      <c r="BE59" s="54"/>
      <c r="BK59" s="54"/>
      <c r="BQ59" s="54"/>
    </row>
    <row r="62" spans="1:71" x14ac:dyDescent="0.2">
      <c r="AY62" s="19"/>
    </row>
    <row r="63" spans="1:71" x14ac:dyDescent="0.2">
      <c r="U63" s="54"/>
      <c r="AA63" s="54"/>
      <c r="AG63" s="54"/>
      <c r="AM63" s="54"/>
      <c r="AS63" s="54"/>
      <c r="AY63" s="54"/>
      <c r="BE63" s="54"/>
      <c r="BK63" s="54"/>
      <c r="BQ63" s="54"/>
    </row>
    <row r="64" spans="1:71" x14ac:dyDescent="0.2">
      <c r="U64" s="54"/>
      <c r="AA64" s="54"/>
      <c r="AG64" s="54"/>
      <c r="AM64" s="54"/>
      <c r="AS64" s="54"/>
      <c r="AY64" s="54"/>
      <c r="BE64" s="54"/>
      <c r="BK64" s="54"/>
      <c r="BQ64" s="54"/>
    </row>
  </sheetData>
  <sortState ref="AQ34:BS36">
    <sortCondition ref="AQ44:AQ46"/>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topLeftCell="A4" workbookViewId="0">
      <selection activeCell="N17" sqref="N17"/>
    </sheetView>
  </sheetViews>
  <sheetFormatPr baseColWidth="10" defaultRowHeight="16" x14ac:dyDescent="0.2"/>
  <cols>
    <col min="1" max="16384" width="10.83203125" style="1"/>
  </cols>
  <sheetData>
    <row r="1" spans="1:12" x14ac:dyDescent="0.2">
      <c r="A1" s="1" t="s">
        <v>640</v>
      </c>
    </row>
    <row r="3" spans="1:12" x14ac:dyDescent="0.2">
      <c r="A3" s="18" t="s">
        <v>636</v>
      </c>
    </row>
    <row r="4" spans="1:12" x14ac:dyDescent="0.2">
      <c r="B4" s="1" t="s">
        <v>20</v>
      </c>
      <c r="C4" s="1" t="s">
        <v>33</v>
      </c>
      <c r="D4" s="1" t="s">
        <v>24</v>
      </c>
      <c r="E4" s="1" t="s">
        <v>25</v>
      </c>
      <c r="F4" s="1" t="s">
        <v>26</v>
      </c>
      <c r="G4" s="1" t="s">
        <v>27</v>
      </c>
      <c r="H4" s="1" t="s">
        <v>28</v>
      </c>
      <c r="I4" s="1" t="s">
        <v>29</v>
      </c>
      <c r="J4" s="1" t="s">
        <v>30</v>
      </c>
      <c r="K4" s="1" t="s">
        <v>31</v>
      </c>
      <c r="L4" s="1" t="s">
        <v>32</v>
      </c>
    </row>
    <row r="5" spans="1:12" x14ac:dyDescent="0.2">
      <c r="A5" s="1" t="s">
        <v>19</v>
      </c>
      <c r="B5" s="142">
        <v>0.94599999999999995</v>
      </c>
      <c r="C5" s="142">
        <v>0.878</v>
      </c>
      <c r="D5" s="142">
        <v>0.45200000000000001</v>
      </c>
      <c r="E5" s="142">
        <v>0.60799999999999998</v>
      </c>
      <c r="F5" s="142">
        <v>0.65400000000000003</v>
      </c>
      <c r="G5" s="142">
        <v>0.60899999999999999</v>
      </c>
      <c r="H5" s="143">
        <v>0.62</v>
      </c>
      <c r="I5" s="142">
        <v>0.54800000000000004</v>
      </c>
      <c r="J5" s="142">
        <v>0.625</v>
      </c>
      <c r="K5" s="142">
        <v>0.627</v>
      </c>
      <c r="L5" s="142">
        <v>0.626</v>
      </c>
    </row>
    <row r="8" spans="1:12" x14ac:dyDescent="0.2">
      <c r="A8" s="144" t="s">
        <v>637</v>
      </c>
      <c r="B8" t="s">
        <v>24</v>
      </c>
      <c r="C8" t="s">
        <v>25</v>
      </c>
      <c r="D8" t="s">
        <v>26</v>
      </c>
      <c r="E8" t="s">
        <v>27</v>
      </c>
      <c r="F8" t="s">
        <v>28</v>
      </c>
      <c r="G8" t="s">
        <v>29</v>
      </c>
      <c r="H8" t="s">
        <v>30</v>
      </c>
      <c r="I8" t="s">
        <v>31</v>
      </c>
      <c r="J8" t="s">
        <v>32</v>
      </c>
      <c r="L8" s="1" t="s">
        <v>633</v>
      </c>
    </row>
    <row r="9" spans="1:12" ht="41" customHeight="1" x14ac:dyDescent="0.2">
      <c r="A9" s="1" t="s">
        <v>24</v>
      </c>
      <c r="B9" s="136"/>
      <c r="C9" s="137">
        <v>0.90300000000000002</v>
      </c>
      <c r="D9" s="137">
        <v>0.99399999999999999</v>
      </c>
      <c r="E9" s="137">
        <v>0.88900000000000001</v>
      </c>
      <c r="F9" s="137">
        <v>0.98599999999999999</v>
      </c>
      <c r="G9" s="137">
        <v>0.995</v>
      </c>
      <c r="H9" s="137">
        <v>0.93799999999999994</v>
      </c>
      <c r="I9" s="137">
        <v>0.94399999999999995</v>
      </c>
      <c r="J9" s="137">
        <v>0.996</v>
      </c>
      <c r="K9" s="1" t="s">
        <v>24</v>
      </c>
      <c r="L9" s="1">
        <v>7.6449999999999996</v>
      </c>
    </row>
    <row r="10" spans="1:12" ht="41" customHeight="1" x14ac:dyDescent="0.2">
      <c r="A10" s="1" t="s">
        <v>25</v>
      </c>
      <c r="B10" s="137">
        <v>0.90300000000000002</v>
      </c>
      <c r="C10" s="136"/>
      <c r="D10" s="138">
        <v>0.9</v>
      </c>
      <c r="E10" s="138">
        <v>0.96</v>
      </c>
      <c r="F10" s="137">
        <v>0.90800000000000003</v>
      </c>
      <c r="G10" s="137">
        <v>0.89900000000000002</v>
      </c>
      <c r="H10" s="137">
        <v>0.90600000000000003</v>
      </c>
      <c r="I10" s="137">
        <v>0.91300000000000003</v>
      </c>
      <c r="J10" s="138">
        <v>0.9</v>
      </c>
      <c r="K10" s="1" t="s">
        <v>25</v>
      </c>
      <c r="L10" s="1">
        <v>7.2890000000000006</v>
      </c>
    </row>
    <row r="11" spans="1:12" ht="41" customHeight="1" x14ac:dyDescent="0.2">
      <c r="A11" s="1" t="s">
        <v>26</v>
      </c>
      <c r="B11" s="137">
        <v>0.99399999999999999</v>
      </c>
      <c r="C11" s="138">
        <v>0.9</v>
      </c>
      <c r="D11" s="136"/>
      <c r="E11" s="137">
        <v>0.88500000000000001</v>
      </c>
      <c r="F11" s="137">
        <v>0.98899999999999999</v>
      </c>
      <c r="G11" s="137">
        <v>0.999</v>
      </c>
      <c r="H11" s="137">
        <v>0.93500000000000005</v>
      </c>
      <c r="I11" s="137">
        <v>0.93899999999999995</v>
      </c>
      <c r="J11" s="138">
        <v>0.99</v>
      </c>
      <c r="K11" s="1" t="s">
        <v>26</v>
      </c>
      <c r="L11" s="1">
        <v>7.6310000000000002</v>
      </c>
    </row>
    <row r="12" spans="1:12" ht="41" customHeight="1" x14ac:dyDescent="0.2">
      <c r="A12" s="1" t="s">
        <v>27</v>
      </c>
      <c r="B12" s="137">
        <v>0.88900000000000001</v>
      </c>
      <c r="C12" s="138">
        <v>0.96</v>
      </c>
      <c r="D12" s="137">
        <v>0.88500000000000001</v>
      </c>
      <c r="E12" s="136"/>
      <c r="F12" s="138">
        <v>0.89</v>
      </c>
      <c r="G12" s="137">
        <v>0.88500000000000001</v>
      </c>
      <c r="H12" s="137">
        <v>0.90100000000000002</v>
      </c>
      <c r="I12" s="137">
        <v>0.90600000000000003</v>
      </c>
      <c r="J12" s="137">
        <v>0.88500000000000001</v>
      </c>
      <c r="K12" s="1" t="s">
        <v>27</v>
      </c>
      <c r="L12" s="1">
        <v>7.2009999999999996</v>
      </c>
    </row>
    <row r="13" spans="1:12" ht="41" customHeight="1" x14ac:dyDescent="0.2">
      <c r="A13" s="1" t="s">
        <v>28</v>
      </c>
      <c r="B13" s="137">
        <v>0.98599999999999999</v>
      </c>
      <c r="C13" s="137">
        <v>0.90800000000000003</v>
      </c>
      <c r="D13" s="137">
        <v>0.98899999999999999</v>
      </c>
      <c r="E13" s="138">
        <v>0.89</v>
      </c>
      <c r="F13" s="136"/>
      <c r="G13" s="137">
        <v>0.98799999999999999</v>
      </c>
      <c r="H13" s="137">
        <v>0.94299999999999995</v>
      </c>
      <c r="I13" s="137">
        <v>0.94799999999999995</v>
      </c>
      <c r="J13" s="137">
        <v>0.98199999999999998</v>
      </c>
      <c r="K13" s="1" t="s">
        <v>28</v>
      </c>
      <c r="L13" s="1">
        <v>7.6339999999999995</v>
      </c>
    </row>
    <row r="14" spans="1:12" ht="41" customHeight="1" x14ac:dyDescent="0.2">
      <c r="A14" s="1" t="s">
        <v>29</v>
      </c>
      <c r="B14" s="137">
        <v>0.995</v>
      </c>
      <c r="C14" s="137">
        <v>0.89900000000000002</v>
      </c>
      <c r="D14" s="137">
        <v>0.999</v>
      </c>
      <c r="E14" s="137">
        <v>0.88500000000000001</v>
      </c>
      <c r="F14" s="137">
        <v>0.98799999999999999</v>
      </c>
      <c r="G14" s="136"/>
      <c r="H14" s="137">
        <v>0.93500000000000005</v>
      </c>
      <c r="I14" s="138">
        <v>0.94</v>
      </c>
      <c r="J14" s="137">
        <v>0.99099999999999999</v>
      </c>
      <c r="K14" s="1" t="s">
        <v>29</v>
      </c>
      <c r="L14" s="1">
        <v>7.6319999999999997</v>
      </c>
    </row>
    <row r="15" spans="1:12" ht="41" customHeight="1" x14ac:dyDescent="0.2">
      <c r="A15" s="1" t="s">
        <v>30</v>
      </c>
      <c r="B15" s="137">
        <v>0.93799999999999994</v>
      </c>
      <c r="C15" s="137">
        <v>0.90600000000000003</v>
      </c>
      <c r="D15" s="137">
        <v>0.93500000000000005</v>
      </c>
      <c r="E15" s="139">
        <v>0.90099999999999991</v>
      </c>
      <c r="F15" s="137">
        <v>0.94299999999999995</v>
      </c>
      <c r="G15" s="137">
        <v>0.93500000000000005</v>
      </c>
      <c r="H15" s="136"/>
      <c r="I15" s="137">
        <v>0.99099999999999999</v>
      </c>
      <c r="J15" s="137">
        <v>0.94199999999999995</v>
      </c>
      <c r="K15" s="1" t="s">
        <v>30</v>
      </c>
      <c r="L15" s="1">
        <v>7.4909999999999997</v>
      </c>
    </row>
    <row r="16" spans="1:12" ht="41" customHeight="1" x14ac:dyDescent="0.2">
      <c r="A16" s="1" t="s">
        <v>31</v>
      </c>
      <c r="B16" s="137">
        <v>0.94399999999999995</v>
      </c>
      <c r="C16" s="137">
        <v>0.91299999999999992</v>
      </c>
      <c r="D16" s="137">
        <v>0.93899999999999995</v>
      </c>
      <c r="E16" s="137">
        <v>0.90600000000000003</v>
      </c>
      <c r="F16" s="137">
        <v>0.94799999999999995</v>
      </c>
      <c r="G16" s="138">
        <v>0.94</v>
      </c>
      <c r="H16" s="137">
        <v>0.99099999999999999</v>
      </c>
      <c r="I16" s="136"/>
      <c r="J16" s="137">
        <v>0.94699999999999995</v>
      </c>
      <c r="K16" s="1" t="s">
        <v>31</v>
      </c>
      <c r="L16" s="1">
        <v>7.5279999999999996</v>
      </c>
    </row>
    <row r="17" spans="1:12" ht="41" customHeight="1" x14ac:dyDescent="0.2">
      <c r="A17" s="1" t="s">
        <v>32</v>
      </c>
      <c r="B17" s="137">
        <v>0.996</v>
      </c>
      <c r="C17" s="137">
        <v>0.9</v>
      </c>
      <c r="D17" s="138">
        <v>0.99</v>
      </c>
      <c r="E17" s="137">
        <v>0.88500000000000001</v>
      </c>
      <c r="F17" s="137">
        <v>0.98199999999999998</v>
      </c>
      <c r="G17" s="137">
        <v>0.99099999999999999</v>
      </c>
      <c r="H17" s="137">
        <v>0.94199999999999995</v>
      </c>
      <c r="I17" s="137">
        <v>0.94699999999999995</v>
      </c>
      <c r="J17" s="136"/>
      <c r="K17" s="1" t="s">
        <v>32</v>
      </c>
      <c r="L17" s="1">
        <v>7.633</v>
      </c>
    </row>
  </sheetData>
  <conditionalFormatting sqref="B9:J17">
    <cfRule type="colorScale" priority="2">
      <colorScale>
        <cfvo type="min"/>
        <cfvo type="percentile" val="50"/>
        <cfvo type="max"/>
        <color rgb="FF63BE7B"/>
        <color rgb="FFFFEB84"/>
        <color rgb="FFF8696B"/>
      </colorScale>
    </cfRule>
  </conditionalFormatting>
  <conditionalFormatting sqref="B5:L5">
    <cfRule type="colorScale" priority="1">
      <colorScale>
        <cfvo type="min"/>
        <cfvo type="percentile" val="50"/>
        <cfvo type="max"/>
        <color rgb="FF63BE7B"/>
        <color rgb="FFFFEB84"/>
        <color rgb="FFF8696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2"/>
  <sheetViews>
    <sheetView zoomScale="125" zoomScaleNormal="125" zoomScalePageLayoutView="125" workbookViewId="0">
      <selection sqref="A1:I1"/>
    </sheetView>
  </sheetViews>
  <sheetFormatPr baseColWidth="10" defaultRowHeight="16" x14ac:dyDescent="0.2"/>
  <cols>
    <col min="1" max="1" width="33" style="1" customWidth="1"/>
    <col min="2" max="2" width="9.1640625" style="1" bestFit="1" customWidth="1"/>
    <col min="3" max="3" width="12.1640625" style="1" bestFit="1" customWidth="1"/>
    <col min="4" max="4" width="6" style="118" customWidth="1"/>
    <col min="5" max="5" width="9.1640625" style="1" bestFit="1" customWidth="1"/>
    <col min="6" max="6" width="12.1640625" style="1" bestFit="1" customWidth="1"/>
    <col min="7" max="7" width="5.83203125" style="118" customWidth="1"/>
    <col min="8" max="8" width="9.1640625" style="1" bestFit="1" customWidth="1"/>
    <col min="9" max="9" width="12.1640625" style="1" bestFit="1" customWidth="1"/>
    <col min="10" max="10" width="5.83203125" style="118" customWidth="1"/>
    <col min="11" max="11" width="9.1640625" style="1" bestFit="1" customWidth="1"/>
    <col min="12" max="12" width="12.1640625" style="1" bestFit="1" customWidth="1"/>
    <col min="13" max="13" width="5.83203125" style="118" customWidth="1"/>
    <col min="14" max="14" width="9.1640625" style="1" bestFit="1" customWidth="1"/>
    <col min="15" max="15" width="12.1640625" style="1" bestFit="1" customWidth="1"/>
    <col min="16" max="16" width="5.83203125" style="118" customWidth="1"/>
    <col min="17" max="17" width="9.1640625" style="1" bestFit="1" customWidth="1"/>
    <col min="18" max="18" width="12.1640625" style="1" bestFit="1" customWidth="1"/>
    <col min="19" max="19" width="5.83203125" style="118" customWidth="1"/>
    <col min="20" max="20" width="9.1640625" style="1" bestFit="1" customWidth="1"/>
    <col min="21" max="21" width="12.1640625" style="1" bestFit="1" customWidth="1"/>
    <col min="22" max="22" width="5.83203125" style="118" customWidth="1"/>
    <col min="23" max="23" width="9.1640625" style="1" bestFit="1" customWidth="1"/>
    <col min="24" max="24" width="12.1640625" style="1" bestFit="1" customWidth="1"/>
    <col min="25" max="25" width="5.83203125" style="118" customWidth="1"/>
    <col min="26" max="26" width="9.1640625" style="1" bestFit="1" customWidth="1"/>
    <col min="27" max="27" width="12.1640625" style="1" bestFit="1" customWidth="1"/>
    <col min="28" max="28" width="5.83203125" style="118" customWidth="1"/>
    <col min="29" max="16384" width="10.83203125" style="1"/>
  </cols>
  <sheetData>
    <row r="1" spans="1:28" x14ac:dyDescent="0.2">
      <c r="A1" s="168" t="s">
        <v>643</v>
      </c>
      <c r="B1" s="168"/>
      <c r="C1" s="168"/>
      <c r="D1" s="168"/>
      <c r="E1" s="168"/>
      <c r="F1" s="168"/>
      <c r="G1" s="168"/>
      <c r="H1" s="168"/>
      <c r="I1" s="168"/>
      <c r="J1" s="122"/>
    </row>
    <row r="3" spans="1:28" x14ac:dyDescent="0.2">
      <c r="B3" s="115" t="s">
        <v>465</v>
      </c>
      <c r="C3" s="116" t="s">
        <v>24</v>
      </c>
      <c r="D3" s="121" t="s">
        <v>484</v>
      </c>
      <c r="E3" s="115" t="s">
        <v>466</v>
      </c>
      <c r="F3" s="117" t="s">
        <v>25</v>
      </c>
      <c r="G3" s="121" t="s">
        <v>484</v>
      </c>
      <c r="H3" s="115" t="s">
        <v>467</v>
      </c>
      <c r="I3" s="116" t="s">
        <v>26</v>
      </c>
      <c r="J3" s="121" t="s">
        <v>484</v>
      </c>
      <c r="K3" s="115" t="s">
        <v>472</v>
      </c>
      <c r="L3" s="116" t="s">
        <v>482</v>
      </c>
      <c r="M3" s="121" t="s">
        <v>484</v>
      </c>
      <c r="N3" s="115" t="s">
        <v>474</v>
      </c>
      <c r="O3" s="116" t="s">
        <v>28</v>
      </c>
      <c r="P3" s="121" t="s">
        <v>484</v>
      </c>
      <c r="Q3" s="115" t="s">
        <v>475</v>
      </c>
      <c r="R3" s="116" t="s">
        <v>29</v>
      </c>
      <c r="S3" s="121" t="s">
        <v>484</v>
      </c>
      <c r="T3" s="115" t="s">
        <v>476</v>
      </c>
      <c r="U3" s="116" t="s">
        <v>478</v>
      </c>
      <c r="V3" s="121" t="s">
        <v>484</v>
      </c>
      <c r="W3" s="115" t="s">
        <v>479</v>
      </c>
      <c r="X3" s="116" t="s">
        <v>31</v>
      </c>
      <c r="Y3" s="121" t="s">
        <v>484</v>
      </c>
      <c r="Z3" s="115" t="s">
        <v>480</v>
      </c>
      <c r="AA3" s="116" t="s">
        <v>481</v>
      </c>
      <c r="AB3" s="121" t="s">
        <v>484</v>
      </c>
    </row>
    <row r="4" spans="1:28" x14ac:dyDescent="0.2">
      <c r="A4" s="64" t="s">
        <v>460</v>
      </c>
      <c r="B4" s="63"/>
      <c r="C4" s="64">
        <v>612933</v>
      </c>
      <c r="D4" s="119"/>
      <c r="E4" s="63"/>
      <c r="F4" s="64">
        <v>1295542</v>
      </c>
      <c r="G4" s="119"/>
      <c r="H4" s="63"/>
      <c r="I4" s="64">
        <v>350599</v>
      </c>
      <c r="J4" s="119"/>
      <c r="K4" s="63"/>
      <c r="L4" s="64">
        <v>187456</v>
      </c>
      <c r="M4" s="119"/>
      <c r="N4" s="63"/>
      <c r="O4" s="64">
        <v>908009</v>
      </c>
      <c r="P4" s="119"/>
      <c r="Q4" s="63"/>
      <c r="R4" s="64">
        <v>783792</v>
      </c>
      <c r="S4" s="119"/>
      <c r="T4" s="63"/>
      <c r="U4" s="64">
        <v>191182</v>
      </c>
      <c r="V4" s="119"/>
      <c r="W4" s="63"/>
      <c r="X4" s="64">
        <v>814866</v>
      </c>
      <c r="Y4" s="119"/>
      <c r="Z4" s="63"/>
      <c r="AA4" s="64">
        <v>628876</v>
      </c>
      <c r="AB4" s="119"/>
    </row>
    <row r="5" spans="1:28" x14ac:dyDescent="0.2">
      <c r="A5" s="1" t="s">
        <v>461</v>
      </c>
      <c r="B5" s="63"/>
      <c r="C5" s="64">
        <v>591044</v>
      </c>
      <c r="D5" s="119"/>
      <c r="E5" s="63"/>
      <c r="F5" s="64">
        <v>1250181</v>
      </c>
      <c r="G5" s="119"/>
      <c r="H5" s="63"/>
      <c r="I5" s="64">
        <v>338007</v>
      </c>
      <c r="J5" s="119"/>
      <c r="K5" s="63"/>
      <c r="L5" s="64">
        <v>177504</v>
      </c>
      <c r="M5" s="119"/>
      <c r="N5" s="63"/>
      <c r="O5" s="64">
        <v>875458</v>
      </c>
      <c r="P5" s="119"/>
      <c r="Q5" s="63"/>
      <c r="R5" s="64">
        <v>750462</v>
      </c>
      <c r="S5" s="119"/>
      <c r="T5" s="63"/>
      <c r="U5" s="64">
        <v>180774</v>
      </c>
      <c r="V5" s="119"/>
      <c r="W5" s="63"/>
      <c r="X5" s="64">
        <v>774768</v>
      </c>
      <c r="Y5" s="119"/>
      <c r="Z5" s="63"/>
      <c r="AA5" s="64">
        <v>591744</v>
      </c>
      <c r="AB5" s="119"/>
    </row>
    <row r="6" spans="1:28" x14ac:dyDescent="0.2">
      <c r="A6" s="1" t="s">
        <v>462</v>
      </c>
      <c r="B6" s="63"/>
      <c r="C6" s="70">
        <f>C5/C4</f>
        <v>0.96428810326740444</v>
      </c>
      <c r="D6" s="119"/>
      <c r="E6" s="63"/>
      <c r="F6" s="70">
        <f>F5/F4</f>
        <v>0.96498685492249581</v>
      </c>
      <c r="G6" s="119"/>
      <c r="H6" s="63"/>
      <c r="I6" s="70">
        <f>I5/I4</f>
        <v>0.96408432425648671</v>
      </c>
      <c r="J6" s="119"/>
      <c r="K6" s="63"/>
      <c r="L6" s="70">
        <f>L5/L4</f>
        <v>0.94691020826220551</v>
      </c>
      <c r="M6" s="119"/>
      <c r="N6" s="63"/>
      <c r="O6" s="70">
        <f>O5/O4</f>
        <v>0.96415123638642353</v>
      </c>
      <c r="P6" s="119"/>
      <c r="Q6" s="63"/>
      <c r="R6" s="70">
        <f>R5/R4</f>
        <v>0.95747596301059468</v>
      </c>
      <c r="S6" s="119"/>
      <c r="T6" s="63"/>
      <c r="U6" s="70">
        <f>U5/U4</f>
        <v>0.9455597284263163</v>
      </c>
      <c r="V6" s="119"/>
      <c r="W6" s="63"/>
      <c r="X6" s="70">
        <f>X5/X4</f>
        <v>0.95079190934460389</v>
      </c>
      <c r="Y6" s="119"/>
      <c r="Z6" s="63"/>
      <c r="AA6" s="70">
        <f>AA5/AA4</f>
        <v>0.94095497363550207</v>
      </c>
      <c r="AB6" s="119"/>
    </row>
    <row r="7" spans="1:28" x14ac:dyDescent="0.2">
      <c r="A7" s="1" t="s">
        <v>463</v>
      </c>
      <c r="B7" s="63"/>
      <c r="C7" s="64">
        <v>2304</v>
      </c>
      <c r="D7" s="119"/>
      <c r="E7" s="63"/>
      <c r="F7" s="64">
        <v>4818</v>
      </c>
      <c r="G7" s="119"/>
      <c r="H7" s="63"/>
      <c r="I7" s="64">
        <v>1400</v>
      </c>
      <c r="J7" s="119"/>
      <c r="K7" s="63"/>
      <c r="L7" s="64">
        <v>1530</v>
      </c>
      <c r="M7" s="119"/>
      <c r="N7" s="63"/>
      <c r="O7" s="64">
        <v>3438</v>
      </c>
      <c r="P7" s="119"/>
      <c r="Q7" s="63"/>
      <c r="R7" s="64">
        <v>3866</v>
      </c>
      <c r="S7" s="119"/>
      <c r="T7" s="63"/>
      <c r="U7" s="64">
        <v>1238</v>
      </c>
      <c r="V7" s="119"/>
      <c r="W7" s="63"/>
      <c r="X7" s="64">
        <v>4738</v>
      </c>
      <c r="Y7" s="119"/>
      <c r="Z7" s="63"/>
      <c r="AA7" s="64">
        <v>5718</v>
      </c>
      <c r="AB7" s="119"/>
    </row>
    <row r="8" spans="1:28" x14ac:dyDescent="0.2">
      <c r="A8" s="1" t="s">
        <v>464</v>
      </c>
      <c r="B8" s="63"/>
      <c r="C8" s="64">
        <v>19586</v>
      </c>
      <c r="D8" s="119"/>
      <c r="E8" s="63"/>
      <c r="F8" s="64">
        <v>40544</v>
      </c>
      <c r="G8" s="119"/>
      <c r="H8" s="63"/>
      <c r="I8" s="64">
        <v>11193</v>
      </c>
      <c r="J8" s="119"/>
      <c r="K8" s="63"/>
      <c r="L8" s="64">
        <v>8423</v>
      </c>
      <c r="M8" s="119"/>
      <c r="N8" s="63"/>
      <c r="O8" s="64">
        <v>29114</v>
      </c>
      <c r="P8" s="119"/>
      <c r="Q8" s="63"/>
      <c r="R8" s="64">
        <v>29465</v>
      </c>
      <c r="S8" s="119"/>
      <c r="T8" s="63"/>
      <c r="U8" s="64">
        <v>9171</v>
      </c>
      <c r="V8" s="119"/>
      <c r="W8" s="63"/>
      <c r="X8" s="64">
        <v>35361</v>
      </c>
      <c r="Y8" s="119"/>
      <c r="Z8" s="63"/>
      <c r="AA8" s="64">
        <v>31415</v>
      </c>
      <c r="AB8" s="119"/>
    </row>
    <row r="9" spans="1:28" x14ac:dyDescent="0.2">
      <c r="B9" s="63" t="s">
        <v>32</v>
      </c>
      <c r="C9" s="64">
        <v>44</v>
      </c>
      <c r="D9" s="119">
        <f>(C9/$C$4)*100</f>
        <v>7.1785986396555573E-3</v>
      </c>
      <c r="E9" s="63" t="s">
        <v>27</v>
      </c>
      <c r="F9" s="64">
        <v>33</v>
      </c>
      <c r="G9" s="119">
        <f>(F9/$F$4)*100</f>
        <v>2.5471964629475543E-3</v>
      </c>
      <c r="H9" s="63" t="s">
        <v>28</v>
      </c>
      <c r="I9" s="64">
        <v>72</v>
      </c>
      <c r="J9" s="119">
        <f>(I9/$I$4)*100</f>
        <v>2.0536282191335402E-2</v>
      </c>
      <c r="K9" s="63" t="s">
        <v>25</v>
      </c>
      <c r="L9" s="64">
        <v>531</v>
      </c>
      <c r="M9" s="119">
        <f>(L9/$L$4)*100</f>
        <v>0.28326647319904402</v>
      </c>
      <c r="N9" s="63" t="s">
        <v>26</v>
      </c>
      <c r="O9" s="64">
        <v>31</v>
      </c>
      <c r="P9" s="119">
        <f>(O9/$O$4)*100</f>
        <v>3.414063076467304E-3</v>
      </c>
      <c r="Q9" s="63" t="s">
        <v>26</v>
      </c>
      <c r="R9" s="64">
        <v>1100</v>
      </c>
      <c r="S9" s="119">
        <f>(R9/$R$4)*100</f>
        <v>0.14034335640067772</v>
      </c>
      <c r="T9" s="63" t="s">
        <v>31</v>
      </c>
      <c r="U9" s="64">
        <v>16</v>
      </c>
      <c r="V9" s="119">
        <f>(U9/$U$4)*100</f>
        <v>8.3689887123264747E-3</v>
      </c>
      <c r="W9" s="63" t="s">
        <v>30</v>
      </c>
      <c r="X9" s="64">
        <v>85</v>
      </c>
      <c r="Y9" s="119">
        <f>(X9/$X$4)*100</f>
        <v>1.0431162915129605E-2</v>
      </c>
      <c r="Z9" s="63" t="s">
        <v>24</v>
      </c>
      <c r="AA9" s="64">
        <v>1115</v>
      </c>
      <c r="AB9" s="119">
        <f>(AA9/$AA$4)*100</f>
        <v>0.17730045350752771</v>
      </c>
    </row>
    <row r="10" spans="1:28" x14ac:dyDescent="0.2">
      <c r="B10" s="63" t="s">
        <v>29</v>
      </c>
      <c r="C10" s="64">
        <v>14</v>
      </c>
      <c r="D10" s="119">
        <f t="shared" ref="D10:D16" si="0">(C10/$C$4)*100</f>
        <v>2.2840995671631319E-3</v>
      </c>
      <c r="E10" s="63" t="s">
        <v>31</v>
      </c>
      <c r="F10" s="64">
        <v>47</v>
      </c>
      <c r="G10" s="119">
        <f t="shared" ref="G10:G16" si="1">(F10/$F$4)*100</f>
        <v>3.6278252654101525E-3</v>
      </c>
      <c r="H10" s="63" t="s">
        <v>29</v>
      </c>
      <c r="I10" s="64">
        <v>38</v>
      </c>
      <c r="J10" s="119">
        <f t="shared" ref="J10:J15" si="2">(I10/$I$4)*100</f>
        <v>1.083859337876035E-2</v>
      </c>
      <c r="K10" s="63" t="s">
        <v>31</v>
      </c>
      <c r="L10" s="64">
        <v>659</v>
      </c>
      <c r="M10" s="119">
        <f t="shared" ref="M10:M15" si="3">(L10/$L$4)*100</f>
        <v>0.35154916353704335</v>
      </c>
      <c r="N10" s="63" t="s">
        <v>29</v>
      </c>
      <c r="O10" s="64">
        <v>2</v>
      </c>
      <c r="P10" s="119">
        <f t="shared" ref="P10:P16" si="4">(O10/$O$4)*100</f>
        <v>2.2026213396563252E-4</v>
      </c>
      <c r="Q10" s="63" t="s">
        <v>32</v>
      </c>
      <c r="R10" s="64">
        <v>1611</v>
      </c>
      <c r="S10" s="119">
        <f t="shared" ref="S10:S16" si="5">(R10/$R$4)*100</f>
        <v>0.20553922469226529</v>
      </c>
      <c r="T10" s="63" t="s">
        <v>27</v>
      </c>
      <c r="U10" s="64">
        <v>12</v>
      </c>
      <c r="V10" s="119">
        <f t="shared" ref="V10:V16" si="6">(U10/$U$4)*100</f>
        <v>6.2767415342448564E-3</v>
      </c>
      <c r="W10" s="63" t="s">
        <v>27</v>
      </c>
      <c r="X10" s="64">
        <v>16</v>
      </c>
      <c r="Y10" s="119">
        <f t="shared" ref="Y10:Y16" si="7">(X10/$X$4)*100</f>
        <v>1.9635130193185139E-3</v>
      </c>
      <c r="Z10" s="63" t="s">
        <v>29</v>
      </c>
      <c r="AA10" s="64">
        <v>1182</v>
      </c>
      <c r="AB10" s="119">
        <f t="shared" ref="AB10:AB16" si="8">(AA10/$AA$4)*100</f>
        <v>0.18795438210394416</v>
      </c>
    </row>
    <row r="11" spans="1:28" x14ac:dyDescent="0.2">
      <c r="B11" s="63" t="s">
        <v>26</v>
      </c>
      <c r="C11" s="64">
        <v>2</v>
      </c>
      <c r="D11" s="119">
        <f t="shared" si="0"/>
        <v>3.2629993816616173E-4</v>
      </c>
      <c r="E11" s="63" t="s">
        <v>30</v>
      </c>
      <c r="F11" s="64">
        <v>16</v>
      </c>
      <c r="G11" s="119">
        <f t="shared" si="1"/>
        <v>1.2350043456715414E-3</v>
      </c>
      <c r="H11" s="63" t="s">
        <v>32</v>
      </c>
      <c r="I11" s="64">
        <v>0</v>
      </c>
      <c r="J11" s="119">
        <f t="shared" si="2"/>
        <v>0</v>
      </c>
      <c r="K11" s="63" t="s">
        <v>32</v>
      </c>
      <c r="L11" s="64">
        <v>210</v>
      </c>
      <c r="M11" s="119">
        <f t="shared" si="3"/>
        <v>0.11202628883578013</v>
      </c>
      <c r="N11" s="63" t="s">
        <v>32</v>
      </c>
      <c r="O11" s="64">
        <v>9</v>
      </c>
      <c r="P11" s="119">
        <f t="shared" si="4"/>
        <v>9.9117960284534636E-4</v>
      </c>
      <c r="Q11" s="63" t="s">
        <v>24</v>
      </c>
      <c r="R11" s="64">
        <v>31</v>
      </c>
      <c r="S11" s="119">
        <f t="shared" si="5"/>
        <v>3.9551309531100087E-3</v>
      </c>
      <c r="T11" s="63" t="s">
        <v>25</v>
      </c>
      <c r="U11" s="64">
        <v>12</v>
      </c>
      <c r="V11" s="119">
        <f t="shared" si="6"/>
        <v>6.2767415342448564E-3</v>
      </c>
      <c r="W11" s="63" t="s">
        <v>25</v>
      </c>
      <c r="X11" s="64">
        <v>30</v>
      </c>
      <c r="Y11" s="119">
        <f t="shared" si="7"/>
        <v>3.6815869112222133E-3</v>
      </c>
      <c r="Z11" s="63" t="s">
        <v>26</v>
      </c>
      <c r="AA11" s="64">
        <v>8</v>
      </c>
      <c r="AB11" s="119">
        <f t="shared" si="8"/>
        <v>1.2721108771840553E-3</v>
      </c>
    </row>
    <row r="12" spans="1:28" x14ac:dyDescent="0.2">
      <c r="B12" s="63" t="s">
        <v>28</v>
      </c>
      <c r="C12" s="64">
        <v>9</v>
      </c>
      <c r="D12" s="119">
        <f t="shared" si="0"/>
        <v>1.4683497217477276E-3</v>
      </c>
      <c r="E12" s="63" t="s">
        <v>28</v>
      </c>
      <c r="F12" s="64">
        <v>146</v>
      </c>
      <c r="G12" s="119">
        <f t="shared" si="1"/>
        <v>1.1269414654252814E-2</v>
      </c>
      <c r="H12" s="63" t="s">
        <v>24</v>
      </c>
      <c r="I12" s="64">
        <v>0</v>
      </c>
      <c r="J12" s="119">
        <f t="shared" si="2"/>
        <v>0</v>
      </c>
      <c r="K12" s="63" t="s">
        <v>28</v>
      </c>
      <c r="L12" s="64">
        <v>25</v>
      </c>
      <c r="M12" s="119">
        <f t="shared" si="3"/>
        <v>1.3336462956640491E-2</v>
      </c>
      <c r="N12" s="63" t="s">
        <v>24</v>
      </c>
      <c r="O12" s="64">
        <v>0</v>
      </c>
      <c r="P12" s="119">
        <f t="shared" si="4"/>
        <v>0</v>
      </c>
      <c r="Q12" s="63" t="s">
        <v>28</v>
      </c>
      <c r="R12" s="64">
        <v>15</v>
      </c>
      <c r="S12" s="119">
        <f t="shared" si="5"/>
        <v>1.9137730418274238E-3</v>
      </c>
      <c r="T12" s="63" t="s">
        <v>28</v>
      </c>
      <c r="U12" s="64">
        <v>24</v>
      </c>
      <c r="V12" s="119">
        <f t="shared" si="6"/>
        <v>1.2553483068489713E-2</v>
      </c>
      <c r="W12" s="63" t="s">
        <v>28</v>
      </c>
      <c r="X12" s="64">
        <v>6</v>
      </c>
      <c r="Y12" s="119">
        <f t="shared" si="7"/>
        <v>7.363173822444427E-4</v>
      </c>
      <c r="Z12" s="63" t="s">
        <v>28</v>
      </c>
      <c r="AA12" s="64">
        <v>994</v>
      </c>
      <c r="AB12" s="119">
        <f t="shared" si="8"/>
        <v>0.15805977649011888</v>
      </c>
    </row>
    <row r="13" spans="1:28" x14ac:dyDescent="0.2">
      <c r="B13" s="63" t="s">
        <v>25</v>
      </c>
      <c r="C13" s="64">
        <v>41</v>
      </c>
      <c r="D13" s="119">
        <f t="shared" si="0"/>
        <v>6.6891487324063151E-3</v>
      </c>
      <c r="E13" s="63" t="s">
        <v>26</v>
      </c>
      <c r="F13" s="64">
        <v>22</v>
      </c>
      <c r="G13" s="119">
        <f t="shared" si="1"/>
        <v>1.6981309752983691E-3</v>
      </c>
      <c r="H13" s="63" t="s">
        <v>25</v>
      </c>
      <c r="I13" s="64">
        <v>22</v>
      </c>
      <c r="J13" s="119">
        <f t="shared" si="2"/>
        <v>6.2749751140191504E-3</v>
      </c>
      <c r="K13" s="63" t="s">
        <v>26</v>
      </c>
      <c r="L13" s="64">
        <v>114</v>
      </c>
      <c r="M13" s="119">
        <f t="shared" si="3"/>
        <v>6.0814271082280644E-2</v>
      </c>
      <c r="N13" s="63" t="s">
        <v>25</v>
      </c>
      <c r="O13" s="64">
        <v>56</v>
      </c>
      <c r="P13" s="119">
        <f t="shared" si="4"/>
        <v>6.1673397510377103E-3</v>
      </c>
      <c r="Q13" s="63" t="s">
        <v>25</v>
      </c>
      <c r="R13" s="64">
        <v>37</v>
      </c>
      <c r="S13" s="119">
        <f t="shared" si="5"/>
        <v>4.720640169840978E-3</v>
      </c>
      <c r="T13" s="63" t="s">
        <v>26</v>
      </c>
      <c r="U13" s="64">
        <v>4</v>
      </c>
      <c r="V13" s="119">
        <f t="shared" si="6"/>
        <v>2.0922471780816187E-3</v>
      </c>
      <c r="W13" s="63" t="s">
        <v>26</v>
      </c>
      <c r="X13" s="64">
        <v>9</v>
      </c>
      <c r="Y13" s="119">
        <f t="shared" si="7"/>
        <v>1.1044760733666639E-3</v>
      </c>
      <c r="Z13" s="63" t="s">
        <v>25</v>
      </c>
      <c r="AA13" s="64">
        <v>557</v>
      </c>
      <c r="AB13" s="119">
        <f t="shared" si="8"/>
        <v>8.8570719823939853E-2</v>
      </c>
    </row>
    <row r="14" spans="1:28" x14ac:dyDescent="0.2">
      <c r="B14" s="63" t="s">
        <v>27</v>
      </c>
      <c r="C14" s="64">
        <v>3</v>
      </c>
      <c r="D14" s="119">
        <f t="shared" si="0"/>
        <v>4.8944990724924251E-4</v>
      </c>
      <c r="E14" s="63" t="s">
        <v>29</v>
      </c>
      <c r="F14" s="64">
        <v>3</v>
      </c>
      <c r="G14" s="119">
        <f t="shared" si="1"/>
        <v>2.3156331481341398E-4</v>
      </c>
      <c r="H14" s="63" t="s">
        <v>27</v>
      </c>
      <c r="I14" s="64">
        <v>3</v>
      </c>
      <c r="J14" s="119">
        <f t="shared" si="2"/>
        <v>8.5567842463897504E-4</v>
      </c>
      <c r="K14" s="63" t="s">
        <v>29</v>
      </c>
      <c r="L14" s="64">
        <v>0</v>
      </c>
      <c r="M14" s="119">
        <f t="shared" si="3"/>
        <v>0</v>
      </c>
      <c r="N14" s="63" t="s">
        <v>27</v>
      </c>
      <c r="O14" s="64">
        <v>9</v>
      </c>
      <c r="P14" s="119">
        <f t="shared" si="4"/>
        <v>9.9117960284534636E-4</v>
      </c>
      <c r="Q14" s="63" t="s">
        <v>27</v>
      </c>
      <c r="R14" s="64">
        <v>16</v>
      </c>
      <c r="S14" s="119">
        <f t="shared" si="5"/>
        <v>2.0413579112825851E-3</v>
      </c>
      <c r="T14" s="63" t="s">
        <v>29</v>
      </c>
      <c r="U14" s="64">
        <v>0</v>
      </c>
      <c r="V14" s="119">
        <f t="shared" si="6"/>
        <v>0</v>
      </c>
      <c r="W14" s="63" t="s">
        <v>29</v>
      </c>
      <c r="X14" s="64">
        <v>2</v>
      </c>
      <c r="Y14" s="119">
        <f t="shared" si="7"/>
        <v>2.4543912741481423E-4</v>
      </c>
      <c r="Z14" s="63" t="s">
        <v>27</v>
      </c>
      <c r="AA14" s="64">
        <v>623</v>
      </c>
      <c r="AB14" s="119">
        <f t="shared" si="8"/>
        <v>9.9065634560708299E-2</v>
      </c>
    </row>
    <row r="15" spans="1:28" x14ac:dyDescent="0.2">
      <c r="B15" s="63" t="s">
        <v>31</v>
      </c>
      <c r="C15" s="64">
        <v>6</v>
      </c>
      <c r="D15" s="119">
        <f t="shared" si="0"/>
        <v>9.7889981449848502E-4</v>
      </c>
      <c r="E15" s="63" t="s">
        <v>32</v>
      </c>
      <c r="F15" s="64">
        <v>5</v>
      </c>
      <c r="G15" s="119">
        <f t="shared" si="1"/>
        <v>3.8593885802235673E-4</v>
      </c>
      <c r="H15" s="63" t="s">
        <v>31</v>
      </c>
      <c r="I15" s="64">
        <v>2</v>
      </c>
      <c r="J15" s="119">
        <f t="shared" si="2"/>
        <v>5.7045228309264995E-4</v>
      </c>
      <c r="K15" s="63" t="s">
        <v>32</v>
      </c>
      <c r="L15" s="64">
        <v>0</v>
      </c>
      <c r="M15" s="119">
        <f t="shared" si="3"/>
        <v>0</v>
      </c>
      <c r="N15" s="63" t="s">
        <v>31</v>
      </c>
      <c r="O15" s="64">
        <v>12</v>
      </c>
      <c r="P15" s="119">
        <f t="shared" si="4"/>
        <v>1.321572803793795E-3</v>
      </c>
      <c r="Q15" s="63" t="s">
        <v>31</v>
      </c>
      <c r="R15" s="64">
        <v>8</v>
      </c>
      <c r="S15" s="119">
        <f t="shared" si="5"/>
        <v>1.0206789556412926E-3</v>
      </c>
      <c r="T15" s="63" t="s">
        <v>32</v>
      </c>
      <c r="U15" s="64">
        <v>3</v>
      </c>
      <c r="V15" s="119">
        <f t="shared" si="6"/>
        <v>1.5691853835612141E-3</v>
      </c>
      <c r="W15" s="63" t="s">
        <v>32</v>
      </c>
      <c r="X15" s="64">
        <v>3</v>
      </c>
      <c r="Y15" s="119">
        <f>(X15/$X$4)*100</f>
        <v>3.6815869112222135E-4</v>
      </c>
      <c r="Z15" s="63" t="s">
        <v>31</v>
      </c>
      <c r="AA15" s="64">
        <v>194</v>
      </c>
      <c r="AB15" s="119">
        <f t="shared" si="8"/>
        <v>3.0848688771713342E-2</v>
      </c>
    </row>
    <row r="16" spans="1:28" x14ac:dyDescent="0.2">
      <c r="B16" s="63" t="s">
        <v>30</v>
      </c>
      <c r="C16" s="64">
        <v>14</v>
      </c>
      <c r="D16" s="119">
        <f t="shared" si="0"/>
        <v>2.2840995671631319E-3</v>
      </c>
      <c r="E16" s="63" t="s">
        <v>24</v>
      </c>
      <c r="F16" s="64">
        <v>2</v>
      </c>
      <c r="G16" s="119">
        <f t="shared" si="1"/>
        <v>1.5437554320894267E-4</v>
      </c>
      <c r="H16" s="63" t="s">
        <v>30</v>
      </c>
      <c r="I16" s="64">
        <v>5</v>
      </c>
      <c r="J16" s="119">
        <f>(I16/$I$4)*100</f>
        <v>1.4261307077316251E-3</v>
      </c>
      <c r="K16" s="63" t="s">
        <v>24</v>
      </c>
      <c r="L16" s="64">
        <v>0</v>
      </c>
      <c r="M16" s="119">
        <f>(L16/$L$4)*100</f>
        <v>0</v>
      </c>
      <c r="N16" s="63" t="s">
        <v>30</v>
      </c>
      <c r="O16" s="64">
        <v>11</v>
      </c>
      <c r="P16" s="119">
        <f t="shared" si="4"/>
        <v>1.2114417368109787E-3</v>
      </c>
      <c r="Q16" s="63" t="s">
        <v>30</v>
      </c>
      <c r="R16" s="64">
        <v>8</v>
      </c>
      <c r="S16" s="119">
        <f t="shared" si="5"/>
        <v>1.0206789556412926E-3</v>
      </c>
      <c r="T16" s="63" t="s">
        <v>24</v>
      </c>
      <c r="U16" s="64">
        <v>0</v>
      </c>
      <c r="V16" s="119">
        <f t="shared" si="6"/>
        <v>0</v>
      </c>
      <c r="W16" s="63" t="s">
        <v>24</v>
      </c>
      <c r="X16" s="64">
        <v>0</v>
      </c>
      <c r="Y16" s="119">
        <f t="shared" si="7"/>
        <v>0</v>
      </c>
      <c r="Z16" s="63" t="s">
        <v>30</v>
      </c>
      <c r="AA16" s="64">
        <v>39</v>
      </c>
      <c r="AB16" s="119">
        <f t="shared" si="8"/>
        <v>6.201540526272269E-3</v>
      </c>
    </row>
    <row r="17" spans="1:28" x14ac:dyDescent="0.2">
      <c r="A17" s="1" t="s">
        <v>468</v>
      </c>
      <c r="B17" s="63"/>
      <c r="C17" s="64">
        <v>2292</v>
      </c>
      <c r="D17" s="119"/>
      <c r="E17" s="63"/>
      <c r="F17" s="64">
        <v>4726</v>
      </c>
      <c r="G17" s="119"/>
      <c r="H17" s="63"/>
      <c r="I17" s="64">
        <v>1378</v>
      </c>
      <c r="J17" s="119"/>
      <c r="K17" s="63"/>
      <c r="L17" s="64">
        <v>936</v>
      </c>
      <c r="M17" s="119"/>
      <c r="N17" s="63"/>
      <c r="O17" s="64">
        <v>3424</v>
      </c>
      <c r="P17" s="119"/>
      <c r="Q17" s="63"/>
      <c r="R17" s="64">
        <v>3148</v>
      </c>
      <c r="S17" s="119"/>
      <c r="T17" s="63"/>
      <c r="U17" s="64">
        <v>1216</v>
      </c>
      <c r="V17" s="119"/>
      <c r="W17" s="63"/>
      <c r="X17" s="64">
        <v>4690</v>
      </c>
      <c r="Y17" s="119"/>
      <c r="Z17" s="63"/>
      <c r="AA17" s="64">
        <v>3960</v>
      </c>
      <c r="AB17" s="119"/>
    </row>
    <row r="18" spans="1:28" x14ac:dyDescent="0.2">
      <c r="A18" s="1" t="s">
        <v>469</v>
      </c>
      <c r="B18" s="63"/>
      <c r="C18" s="64">
        <v>19473</v>
      </c>
      <c r="D18" s="119"/>
      <c r="E18" s="63"/>
      <c r="F18" s="64">
        <v>40370</v>
      </c>
      <c r="G18" s="119"/>
      <c r="H18" s="63"/>
      <c r="I18" s="64">
        <v>11079</v>
      </c>
      <c r="J18" s="119"/>
      <c r="K18" s="63"/>
      <c r="L18" s="64">
        <v>7483</v>
      </c>
      <c r="M18" s="119"/>
      <c r="N18" s="63"/>
      <c r="O18" s="64">
        <v>29005</v>
      </c>
      <c r="P18" s="119"/>
      <c r="Q18" s="63"/>
      <c r="R18" s="64">
        <v>27365</v>
      </c>
      <c r="S18" s="119"/>
      <c r="T18" s="63"/>
      <c r="U18" s="64">
        <v>9128</v>
      </c>
      <c r="V18" s="119"/>
      <c r="W18" s="63"/>
      <c r="X18" s="64">
        <v>35209</v>
      </c>
      <c r="Y18" s="119"/>
      <c r="Z18" s="63"/>
      <c r="AA18" s="64">
        <v>28469</v>
      </c>
      <c r="AB18" s="119"/>
    </row>
    <row r="19" spans="1:28" x14ac:dyDescent="0.2">
      <c r="A19" s="1" t="s">
        <v>470</v>
      </c>
      <c r="B19" s="63"/>
      <c r="C19" s="64">
        <f>C18+C17</f>
        <v>21765</v>
      </c>
      <c r="D19" s="119"/>
      <c r="E19" s="63"/>
      <c r="F19" s="64">
        <f>F17+F18</f>
        <v>45096</v>
      </c>
      <c r="G19" s="119"/>
      <c r="H19" s="63"/>
      <c r="I19" s="64">
        <f>I17+I18</f>
        <v>12457</v>
      </c>
      <c r="J19" s="119"/>
      <c r="K19" s="63"/>
      <c r="L19" s="64">
        <f>L17+L18</f>
        <v>8419</v>
      </c>
      <c r="M19" s="119"/>
      <c r="N19" s="63"/>
      <c r="O19" s="64">
        <f>O17+O18</f>
        <v>32429</v>
      </c>
      <c r="P19" s="119"/>
      <c r="Q19" s="63"/>
      <c r="R19" s="64">
        <f>R17+R18</f>
        <v>30513</v>
      </c>
      <c r="S19" s="119"/>
      <c r="T19" s="63"/>
      <c r="U19" s="64">
        <f>U17+U18</f>
        <v>10344</v>
      </c>
      <c r="V19" s="119"/>
      <c r="W19" s="63"/>
      <c r="X19" s="64">
        <f>X17+X18</f>
        <v>39899</v>
      </c>
      <c r="Y19" s="119"/>
      <c r="Z19" s="63"/>
      <c r="AA19" s="64">
        <f>AA17+AA18</f>
        <v>32429</v>
      </c>
      <c r="AB19" s="119"/>
    </row>
    <row r="20" spans="1:28" x14ac:dyDescent="0.2">
      <c r="A20" s="1" t="s">
        <v>471</v>
      </c>
      <c r="B20" s="63"/>
      <c r="C20" s="70">
        <f>C19/C4</f>
        <v>3.5509590770932548E-2</v>
      </c>
      <c r="D20" s="119"/>
      <c r="E20" s="63"/>
      <c r="F20" s="70">
        <f>F19/F4</f>
        <v>3.480859748275239E-2</v>
      </c>
      <c r="G20" s="119"/>
      <c r="H20" s="63"/>
      <c r="I20" s="70">
        <f>I19/I4</f>
        <v>3.5530620452425707E-2</v>
      </c>
      <c r="J20" s="119"/>
      <c r="K20" s="63"/>
      <c r="L20" s="70">
        <f>L19/L4</f>
        <v>4.4911872652782521E-2</v>
      </c>
      <c r="M20" s="119"/>
      <c r="N20" s="63"/>
      <c r="O20" s="70">
        <f>O19/O4</f>
        <v>3.5714403711857481E-2</v>
      </c>
      <c r="P20" s="119"/>
      <c r="Q20" s="63"/>
      <c r="R20" s="70">
        <f>R19/R4</f>
        <v>3.8929971216853453E-2</v>
      </c>
      <c r="S20" s="119"/>
      <c r="T20" s="63"/>
      <c r="U20" s="70">
        <f>U19/U4</f>
        <v>5.4105512025190657E-2</v>
      </c>
      <c r="V20" s="119"/>
      <c r="W20" s="63"/>
      <c r="X20" s="70">
        <f>X19/X4</f>
        <v>4.8963878723618362E-2</v>
      </c>
      <c r="Y20" s="119"/>
      <c r="Z20" s="63"/>
      <c r="AA20" s="70">
        <f>AA19/AA4</f>
        <v>5.1566604545252165E-2</v>
      </c>
      <c r="AB20" s="119"/>
    </row>
    <row r="21" spans="1:28" x14ac:dyDescent="0.2">
      <c r="B21" s="63"/>
      <c r="C21" s="70"/>
      <c r="D21" s="119"/>
      <c r="E21" s="63"/>
      <c r="F21" s="70"/>
      <c r="G21" s="119"/>
      <c r="H21" s="63"/>
      <c r="I21" s="70"/>
      <c r="J21" s="119"/>
      <c r="K21" s="63"/>
      <c r="L21" s="70"/>
      <c r="M21" s="119"/>
      <c r="N21" s="63"/>
      <c r="O21" s="70"/>
      <c r="P21" s="119"/>
      <c r="Q21" s="63"/>
      <c r="R21" s="70"/>
      <c r="S21" s="119"/>
      <c r="T21" s="63"/>
      <c r="U21" s="70"/>
      <c r="V21" s="119"/>
      <c r="W21" s="63"/>
      <c r="X21" s="70"/>
      <c r="Y21" s="119"/>
      <c r="Z21" s="63"/>
      <c r="AA21" s="70"/>
      <c r="AB21" s="119"/>
    </row>
    <row r="22" spans="1:28" x14ac:dyDescent="0.2">
      <c r="A22" s="1" t="s">
        <v>473</v>
      </c>
      <c r="B22" s="88"/>
      <c r="C22" s="114">
        <f>SUM(C9:C16)/C4</f>
        <v>2.1698945888049754E-4</v>
      </c>
      <c r="D22" s="120"/>
      <c r="E22" s="88"/>
      <c r="F22" s="114">
        <f>SUM(F9:F16)/F4</f>
        <v>2.1149449419625144E-4</v>
      </c>
      <c r="G22" s="120"/>
      <c r="H22" s="88"/>
      <c r="I22" s="114">
        <f>SUM(I9:I16)/I4</f>
        <v>4.0502112099578152E-4</v>
      </c>
      <c r="J22" s="120"/>
      <c r="K22" s="88"/>
      <c r="L22" s="114">
        <f>SUM(L9:L16)/L4</f>
        <v>8.2099265961078863E-3</v>
      </c>
      <c r="M22" s="120"/>
      <c r="N22" s="88"/>
      <c r="O22" s="114">
        <f>SUM(O9:O16)/O4</f>
        <v>1.4317038707766113E-4</v>
      </c>
      <c r="P22" s="120"/>
      <c r="Q22" s="88"/>
      <c r="R22" s="114">
        <f>SUM(R9:R16)/R4</f>
        <v>3.6055484108028662E-3</v>
      </c>
      <c r="S22" s="120"/>
      <c r="T22" s="88"/>
      <c r="U22" s="114">
        <f>SUM(U9:U16)/U4</f>
        <v>3.713738741094873E-4</v>
      </c>
      <c r="V22" s="120"/>
      <c r="W22" s="88"/>
      <c r="X22" s="114">
        <f>SUM(X9:X16)/X4</f>
        <v>1.8530654119818473E-4</v>
      </c>
      <c r="Y22" s="120"/>
      <c r="Z22" s="88"/>
      <c r="AA22" s="114">
        <f>SUM(AA9:AA16)/AA4</f>
        <v>7.4927330666140863E-3</v>
      </c>
      <c r="AB22" s="120"/>
    </row>
    <row r="24" spans="1:28" x14ac:dyDescent="0.2">
      <c r="A24" s="1" t="s">
        <v>485</v>
      </c>
    </row>
    <row r="25" spans="1:28" x14ac:dyDescent="0.2">
      <c r="A25" s="1" t="s">
        <v>477</v>
      </c>
    </row>
    <row r="26" spans="1:28" x14ac:dyDescent="0.2">
      <c r="A26" s="1" t="s">
        <v>641</v>
      </c>
      <c r="M26" s="1"/>
      <c r="P26" s="1"/>
      <c r="S26" s="1"/>
      <c r="V26" s="1"/>
      <c r="Y26" s="1"/>
    </row>
    <row r="27" spans="1:28" x14ac:dyDescent="0.2">
      <c r="M27" s="1"/>
      <c r="P27" s="1"/>
      <c r="S27" s="1"/>
      <c r="V27" s="1"/>
      <c r="Y27" s="1"/>
    </row>
    <row r="28" spans="1:28" x14ac:dyDescent="0.2">
      <c r="M28" s="1"/>
      <c r="P28" s="1"/>
      <c r="S28" s="1"/>
      <c r="V28" s="1"/>
      <c r="Y28" s="1"/>
    </row>
    <row r="29" spans="1:28" x14ac:dyDescent="0.2">
      <c r="M29" s="1"/>
      <c r="P29" s="1"/>
      <c r="S29" s="1"/>
      <c r="V29" s="1"/>
      <c r="Y29" s="1"/>
    </row>
    <row r="30" spans="1:28" x14ac:dyDescent="0.2">
      <c r="M30" s="1"/>
      <c r="P30" s="1"/>
      <c r="S30" s="1"/>
      <c r="V30" s="1"/>
      <c r="Y30" s="1"/>
    </row>
    <row r="31" spans="1:28" x14ac:dyDescent="0.2">
      <c r="B31" s="1" t="s">
        <v>483</v>
      </c>
      <c r="M31" s="1"/>
      <c r="P31" s="1"/>
      <c r="S31" s="1"/>
      <c r="V31" s="1"/>
      <c r="Y31" s="1"/>
    </row>
    <row r="32" spans="1:28" x14ac:dyDescent="0.2">
      <c r="M32" s="1"/>
      <c r="P32" s="1"/>
      <c r="S32" s="1"/>
      <c r="V32" s="1"/>
      <c r="Y32" s="1"/>
    </row>
  </sheetData>
  <mergeCells count="1">
    <mergeCell ref="A1:I1"/>
  </mergeCells>
  <conditionalFormatting sqref="C20:AA20">
    <cfRule type="colorScale" priority="5">
      <colorScale>
        <cfvo type="min"/>
        <cfvo type="percentile" val="50"/>
        <cfvo type="max"/>
        <color rgb="FF63BE7B"/>
        <color rgb="FFFFEB84"/>
        <color rgb="FFF8696B"/>
      </colorScale>
    </cfRule>
  </conditionalFormatting>
  <conditionalFormatting sqref="C22:AA22">
    <cfRule type="colorScale" priority="4">
      <colorScale>
        <cfvo type="min"/>
        <cfvo type="percentile" val="50"/>
        <cfvo type="max"/>
        <color rgb="FF63BE7B"/>
        <color rgb="FFFFEB84"/>
        <color rgb="FFF8696B"/>
      </colorScale>
    </cfRule>
  </conditionalFormatting>
  <conditionalFormatting sqref="C6:AA6">
    <cfRule type="colorScale" priority="3">
      <colorScale>
        <cfvo type="min"/>
        <cfvo type="percentile" val="50"/>
        <cfvo type="max"/>
        <color rgb="FFF8696B"/>
        <color rgb="FFFFEB84"/>
        <color rgb="FF63BE7B"/>
      </colorScale>
    </cfRule>
  </conditionalFormatting>
  <conditionalFormatting sqref="D9:D16 G9:G16 J9:J16 M9:M16 P9:P16 S9:S16 V9:V16 Y9:Y16 AB9:AB16">
    <cfRule type="colorScale" priority="1">
      <colorScale>
        <cfvo type="min"/>
        <cfvo type="percentile" val="50"/>
        <cfvo type="max"/>
        <color rgb="FF5A8AC6"/>
        <color rgb="FFFCFCFF"/>
        <color rgb="FFF8696B"/>
      </colorScale>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topLeftCell="A33" zoomScale="150" zoomScaleNormal="150" zoomScalePageLayoutView="150" workbookViewId="0"/>
  </sheetViews>
  <sheetFormatPr baseColWidth="10" defaultRowHeight="16" x14ac:dyDescent="0.2"/>
  <cols>
    <col min="1" max="1" width="6.1640625" style="1" customWidth="1"/>
    <col min="2" max="10" width="7.1640625" style="1" bestFit="1" customWidth="1"/>
    <col min="11" max="12" width="7" style="1" customWidth="1"/>
    <col min="13" max="21" width="10.1640625" style="1" customWidth="1"/>
    <col min="22" max="16384" width="10.83203125" style="1"/>
  </cols>
  <sheetData>
    <row r="1" spans="1:13" x14ac:dyDescent="0.2">
      <c r="A1" s="1" t="s">
        <v>642</v>
      </c>
    </row>
    <row r="3" spans="1:13" x14ac:dyDescent="0.2">
      <c r="A3" s="70" t="s">
        <v>637</v>
      </c>
      <c r="B3" s="64" t="s">
        <v>584</v>
      </c>
      <c r="C3" s="64" t="s">
        <v>624</v>
      </c>
      <c r="D3" s="64" t="s">
        <v>625</v>
      </c>
      <c r="E3" s="92" t="s">
        <v>626</v>
      </c>
      <c r="F3" s="132" t="s">
        <v>627</v>
      </c>
      <c r="G3" s="64" t="s">
        <v>628</v>
      </c>
      <c r="H3" s="64" t="s">
        <v>629</v>
      </c>
      <c r="I3" s="64" t="s">
        <v>630</v>
      </c>
      <c r="J3" s="64" t="s">
        <v>631</v>
      </c>
      <c r="M3" s="64" t="s">
        <v>632</v>
      </c>
    </row>
    <row r="4" spans="1:13" x14ac:dyDescent="0.2">
      <c r="A4" s="64" t="s">
        <v>584</v>
      </c>
      <c r="B4" s="140"/>
      <c r="C4" s="133">
        <v>0</v>
      </c>
      <c r="D4" s="133">
        <v>0</v>
      </c>
      <c r="E4" s="133">
        <v>0</v>
      </c>
      <c r="F4" s="133">
        <v>7.8125E-3</v>
      </c>
      <c r="G4" s="133">
        <v>0.125</v>
      </c>
      <c r="H4" s="133">
        <v>0.125</v>
      </c>
      <c r="I4" s="133">
        <v>6.25E-2</v>
      </c>
      <c r="J4" s="133">
        <v>1.5625E-2</v>
      </c>
      <c r="L4" s="64" t="s">
        <v>584</v>
      </c>
      <c r="M4" s="118">
        <v>0.3359375</v>
      </c>
    </row>
    <row r="5" spans="1:13" x14ac:dyDescent="0.2">
      <c r="A5" s="64" t="s">
        <v>624</v>
      </c>
      <c r="B5" s="133">
        <v>0</v>
      </c>
      <c r="C5" s="140"/>
      <c r="D5" s="133">
        <v>0.25</v>
      </c>
      <c r="E5" s="133">
        <v>0</v>
      </c>
      <c r="F5" s="133">
        <v>0</v>
      </c>
      <c r="G5" s="133">
        <v>6.25E-2</v>
      </c>
      <c r="H5" s="133">
        <v>6.25E-2</v>
      </c>
      <c r="I5" s="133">
        <v>0.125</v>
      </c>
      <c r="J5" s="133">
        <v>3.125E-2</v>
      </c>
      <c r="L5" s="64" t="s">
        <v>624</v>
      </c>
      <c r="M5" s="118">
        <v>0.53125</v>
      </c>
    </row>
    <row r="6" spans="1:13" x14ac:dyDescent="0.2">
      <c r="A6" s="64" t="s">
        <v>625</v>
      </c>
      <c r="B6" s="133">
        <v>0</v>
      </c>
      <c r="C6" s="133">
        <v>0.25</v>
      </c>
      <c r="D6" s="140"/>
      <c r="E6" s="133">
        <v>0</v>
      </c>
      <c r="F6" s="133">
        <v>0</v>
      </c>
      <c r="G6" s="133">
        <v>6.25E-2</v>
      </c>
      <c r="H6" s="133">
        <v>6.25E-2</v>
      </c>
      <c r="I6" s="133">
        <v>0.125</v>
      </c>
      <c r="J6" s="133">
        <v>0.28125</v>
      </c>
      <c r="L6" s="64" t="s">
        <v>625</v>
      </c>
      <c r="M6" s="118">
        <v>0.78125</v>
      </c>
    </row>
    <row r="7" spans="1:13" x14ac:dyDescent="0.2">
      <c r="A7" s="92" t="s">
        <v>626</v>
      </c>
      <c r="B7" s="133">
        <v>0</v>
      </c>
      <c r="C7" s="133">
        <v>0</v>
      </c>
      <c r="D7" s="133">
        <v>0</v>
      </c>
      <c r="E7" s="140"/>
      <c r="F7" s="133">
        <v>0</v>
      </c>
      <c r="G7" s="133">
        <v>0</v>
      </c>
      <c r="H7" s="133">
        <v>0</v>
      </c>
      <c r="I7" s="133">
        <v>0</v>
      </c>
      <c r="J7" s="133">
        <v>0</v>
      </c>
      <c r="L7" s="92" t="s">
        <v>626</v>
      </c>
      <c r="M7" s="118">
        <v>0</v>
      </c>
    </row>
    <row r="8" spans="1:13" x14ac:dyDescent="0.2">
      <c r="A8" s="132" t="s">
        <v>627</v>
      </c>
      <c r="B8" s="133">
        <v>7.8125E-3</v>
      </c>
      <c r="C8" s="133">
        <v>0</v>
      </c>
      <c r="D8" s="133">
        <v>0</v>
      </c>
      <c r="E8" s="133">
        <v>0</v>
      </c>
      <c r="F8" s="140"/>
      <c r="G8" s="133">
        <v>1.5625E-2</v>
      </c>
      <c r="H8" s="133">
        <v>1.5625E-2</v>
      </c>
      <c r="I8" s="133">
        <v>0</v>
      </c>
      <c r="J8" s="133">
        <v>0</v>
      </c>
      <c r="L8" s="141" t="s">
        <v>627</v>
      </c>
      <c r="M8" s="118">
        <v>3.90625E-2</v>
      </c>
    </row>
    <row r="9" spans="1:13" x14ac:dyDescent="0.2">
      <c r="A9" s="64" t="s">
        <v>628</v>
      </c>
      <c r="B9" s="133">
        <v>0.125</v>
      </c>
      <c r="C9" s="133">
        <v>6.25E-2</v>
      </c>
      <c r="D9" s="133">
        <v>6.25E-2</v>
      </c>
      <c r="E9" s="133">
        <v>0</v>
      </c>
      <c r="F9" s="133">
        <v>1.5625E-2</v>
      </c>
      <c r="G9" s="140"/>
      <c r="H9" s="133">
        <v>0.3125</v>
      </c>
      <c r="I9" s="133">
        <v>0.125</v>
      </c>
      <c r="J9" s="133">
        <v>3.125E-2</v>
      </c>
      <c r="L9" s="64" t="s">
        <v>628</v>
      </c>
      <c r="M9" s="118">
        <v>0.734375</v>
      </c>
    </row>
    <row r="10" spans="1:13" x14ac:dyDescent="0.2">
      <c r="A10" s="64" t="s">
        <v>629</v>
      </c>
      <c r="B10" s="133">
        <v>0.125</v>
      </c>
      <c r="C10" s="133">
        <v>6.25E-2</v>
      </c>
      <c r="D10" s="133">
        <v>6.25E-2</v>
      </c>
      <c r="E10" s="133">
        <v>0</v>
      </c>
      <c r="F10" s="133">
        <v>1.5625E-2</v>
      </c>
      <c r="G10" s="133">
        <v>0.3125</v>
      </c>
      <c r="H10" s="140"/>
      <c r="I10" s="133">
        <v>0.125</v>
      </c>
      <c r="J10" s="133">
        <v>3.125E-2</v>
      </c>
      <c r="L10" s="64" t="s">
        <v>629</v>
      </c>
      <c r="M10" s="118">
        <v>0.734375</v>
      </c>
    </row>
    <row r="11" spans="1:13" x14ac:dyDescent="0.2">
      <c r="A11" s="64" t="s">
        <v>630</v>
      </c>
      <c r="B11" s="133">
        <v>6.25E-2</v>
      </c>
      <c r="C11" s="133">
        <v>0.125</v>
      </c>
      <c r="D11" s="133">
        <v>0.125</v>
      </c>
      <c r="E11" s="133">
        <v>0</v>
      </c>
      <c r="F11" s="133">
        <v>0</v>
      </c>
      <c r="G11" s="133">
        <v>0.125</v>
      </c>
      <c r="H11" s="133">
        <v>0.125</v>
      </c>
      <c r="I11" s="140"/>
      <c r="J11" s="133">
        <v>0.25</v>
      </c>
      <c r="L11" s="64" t="s">
        <v>630</v>
      </c>
      <c r="M11" s="118">
        <v>0.8125</v>
      </c>
    </row>
    <row r="12" spans="1:13" x14ac:dyDescent="0.2">
      <c r="A12" s="64" t="s">
        <v>631</v>
      </c>
      <c r="B12" s="133">
        <v>1.5625E-2</v>
      </c>
      <c r="C12" s="133">
        <v>3.125E-2</v>
      </c>
      <c r="D12" s="133">
        <v>0.28125</v>
      </c>
      <c r="E12" s="133">
        <v>0</v>
      </c>
      <c r="F12" s="133">
        <v>0</v>
      </c>
      <c r="G12" s="133">
        <v>3.125E-2</v>
      </c>
      <c r="H12" s="133">
        <v>3.125E-2</v>
      </c>
      <c r="I12" s="133">
        <v>0.25</v>
      </c>
      <c r="J12" s="140"/>
      <c r="L12" s="64" t="s">
        <v>631</v>
      </c>
      <c r="M12" s="118">
        <v>0.640625</v>
      </c>
    </row>
    <row r="13" spans="1:13" x14ac:dyDescent="0.2">
      <c r="A13" s="64"/>
      <c r="B13" s="134"/>
      <c r="C13" s="134"/>
      <c r="D13" s="134"/>
      <c r="E13" s="134"/>
      <c r="F13" s="134"/>
      <c r="G13" s="134"/>
      <c r="H13" s="134"/>
      <c r="I13" s="134"/>
      <c r="J13" s="134"/>
    </row>
    <row r="14" spans="1:13" x14ac:dyDescent="0.2">
      <c r="A14" s="64"/>
      <c r="B14" s="134"/>
      <c r="C14" s="134"/>
      <c r="D14" s="134"/>
      <c r="E14" s="134"/>
      <c r="F14" s="134"/>
      <c r="G14" s="134"/>
      <c r="H14" s="134"/>
      <c r="I14" s="134"/>
      <c r="J14" s="134"/>
    </row>
    <row r="15" spans="1:13" x14ac:dyDescent="0.2">
      <c r="A15" s="64" t="s">
        <v>638</v>
      </c>
      <c r="B15" s="134" t="s">
        <v>584</v>
      </c>
      <c r="C15" s="134" t="s">
        <v>624</v>
      </c>
      <c r="D15" s="134" t="s">
        <v>625</v>
      </c>
      <c r="E15" s="135" t="s">
        <v>626</v>
      </c>
      <c r="F15" s="134"/>
      <c r="G15" s="134" t="s">
        <v>628</v>
      </c>
      <c r="H15" s="134" t="s">
        <v>629</v>
      </c>
      <c r="I15" s="134" t="s">
        <v>630</v>
      </c>
      <c r="J15" s="134" t="s">
        <v>631</v>
      </c>
    </row>
    <row r="16" spans="1:13" x14ac:dyDescent="0.2">
      <c r="A16" s="64" t="s">
        <v>584</v>
      </c>
      <c r="B16" s="140">
        <v>0</v>
      </c>
      <c r="C16" s="133">
        <v>0</v>
      </c>
      <c r="D16" s="133">
        <v>0</v>
      </c>
      <c r="E16" s="133">
        <v>0</v>
      </c>
      <c r="F16" s="134"/>
      <c r="G16" s="133">
        <v>0</v>
      </c>
      <c r="H16" s="133">
        <v>2.9411764999999999E-2</v>
      </c>
      <c r="I16" s="133">
        <v>0</v>
      </c>
      <c r="J16" s="133">
        <v>0</v>
      </c>
    </row>
    <row r="17" spans="1:10" x14ac:dyDescent="0.2">
      <c r="A17" s="64" t="s">
        <v>624</v>
      </c>
      <c r="B17" s="133">
        <v>0</v>
      </c>
      <c r="C17" s="140">
        <v>0</v>
      </c>
      <c r="D17" s="133">
        <v>0.147058824</v>
      </c>
      <c r="E17" s="133">
        <v>0</v>
      </c>
      <c r="F17" s="134"/>
      <c r="G17" s="133">
        <v>5.8823528999999999E-2</v>
      </c>
      <c r="H17" s="133">
        <v>0.235294118</v>
      </c>
      <c r="I17" s="133">
        <v>8.8235294000000006E-2</v>
      </c>
      <c r="J17" s="133">
        <v>0</v>
      </c>
    </row>
    <row r="18" spans="1:10" x14ac:dyDescent="0.2">
      <c r="A18" s="64" t="s">
        <v>625</v>
      </c>
      <c r="B18" s="133">
        <v>0</v>
      </c>
      <c r="C18" s="133">
        <v>0.147058824</v>
      </c>
      <c r="D18" s="140">
        <v>0</v>
      </c>
      <c r="E18" s="133">
        <v>2.9411764999999999E-2</v>
      </c>
      <c r="F18" s="134"/>
      <c r="G18" s="133">
        <v>0.17647058800000001</v>
      </c>
      <c r="H18" s="133">
        <v>5.8823528999999999E-2</v>
      </c>
      <c r="I18" s="133">
        <v>0</v>
      </c>
      <c r="J18" s="133">
        <v>8.8235294000000006E-2</v>
      </c>
    </row>
    <row r="19" spans="1:10" x14ac:dyDescent="0.2">
      <c r="A19" s="92" t="s">
        <v>626</v>
      </c>
      <c r="B19" s="133">
        <v>0</v>
      </c>
      <c r="C19" s="133">
        <v>0</v>
      </c>
      <c r="D19" s="133">
        <v>2.9411764999999999E-2</v>
      </c>
      <c r="E19" s="140">
        <v>0</v>
      </c>
      <c r="F19" s="134"/>
      <c r="G19" s="133">
        <v>0.235294118</v>
      </c>
      <c r="H19" s="133">
        <v>2.9411764999999999E-2</v>
      </c>
      <c r="I19" s="133">
        <v>0.35294117600000002</v>
      </c>
      <c r="J19" s="133">
        <v>0</v>
      </c>
    </row>
    <row r="20" spans="1:10" x14ac:dyDescent="0.2">
      <c r="A20" s="64" t="s">
        <v>628</v>
      </c>
      <c r="B20" s="133">
        <v>0</v>
      </c>
      <c r="C20" s="133">
        <v>5.8823528999999999E-2</v>
      </c>
      <c r="D20" s="133">
        <v>0.17647058800000001</v>
      </c>
      <c r="E20" s="133">
        <v>0.235294118</v>
      </c>
      <c r="F20" s="134"/>
      <c r="G20" s="140">
        <v>0</v>
      </c>
      <c r="H20" s="133">
        <v>0</v>
      </c>
      <c r="I20" s="133">
        <v>0</v>
      </c>
      <c r="J20" s="133">
        <v>2.9411764999999999E-2</v>
      </c>
    </row>
    <row r="21" spans="1:10" x14ac:dyDescent="0.2">
      <c r="A21" s="64" t="s">
        <v>629</v>
      </c>
      <c r="B21" s="133">
        <v>2.9411764999999999E-2</v>
      </c>
      <c r="C21" s="133">
        <v>0.235294118</v>
      </c>
      <c r="D21" s="133">
        <v>5.8823528999999999E-2</v>
      </c>
      <c r="E21" s="133">
        <v>2.9411764999999999E-2</v>
      </c>
      <c r="F21" s="134"/>
      <c r="G21" s="133">
        <v>0</v>
      </c>
      <c r="H21" s="140">
        <v>0</v>
      </c>
      <c r="I21" s="133">
        <v>0.117647059</v>
      </c>
      <c r="J21" s="133">
        <v>0.32352941200000002</v>
      </c>
    </row>
    <row r="22" spans="1:10" x14ac:dyDescent="0.2">
      <c r="A22" s="64" t="s">
        <v>630</v>
      </c>
      <c r="B22" s="133">
        <v>0</v>
      </c>
      <c r="C22" s="133">
        <v>8.8235294000000006E-2</v>
      </c>
      <c r="D22" s="133">
        <v>0</v>
      </c>
      <c r="E22" s="133">
        <v>0.35294117600000002</v>
      </c>
      <c r="F22" s="134"/>
      <c r="G22" s="133">
        <v>0</v>
      </c>
      <c r="H22" s="133">
        <v>0.117647059</v>
      </c>
      <c r="I22" s="140">
        <v>0</v>
      </c>
      <c r="J22" s="133">
        <v>8.8235294000000006E-2</v>
      </c>
    </row>
    <row r="23" spans="1:10" x14ac:dyDescent="0.2">
      <c r="A23" s="64" t="s">
        <v>631</v>
      </c>
      <c r="B23" s="133">
        <v>0</v>
      </c>
      <c r="C23" s="133">
        <v>0</v>
      </c>
      <c r="D23" s="133">
        <v>8.8235294000000006E-2</v>
      </c>
      <c r="E23" s="133">
        <v>0</v>
      </c>
      <c r="F23" s="134"/>
      <c r="G23" s="133">
        <v>2.9411764999999999E-2</v>
      </c>
      <c r="H23" s="133">
        <v>0.32352941200000002</v>
      </c>
      <c r="I23" s="133">
        <v>8.8235294000000006E-2</v>
      </c>
      <c r="J23" s="140">
        <v>0</v>
      </c>
    </row>
    <row r="24" spans="1:10" x14ac:dyDescent="0.2">
      <c r="A24" s="64"/>
      <c r="B24" s="134"/>
      <c r="C24" s="134"/>
      <c r="D24" s="134"/>
      <c r="E24" s="134"/>
      <c r="F24" s="134"/>
      <c r="G24" s="134"/>
      <c r="H24" s="134"/>
      <c r="I24" s="134"/>
      <c r="J24" s="134"/>
    </row>
    <row r="25" spans="1:10" x14ac:dyDescent="0.2">
      <c r="A25" s="64"/>
      <c r="B25" s="134"/>
      <c r="C25" s="134"/>
      <c r="D25" s="134"/>
      <c r="E25" s="134"/>
      <c r="F25" s="134"/>
      <c r="G25" s="134"/>
      <c r="H25" s="134"/>
      <c r="I25" s="134"/>
      <c r="J25" s="134"/>
    </row>
    <row r="26" spans="1:10" x14ac:dyDescent="0.2">
      <c r="A26" s="64" t="s">
        <v>639</v>
      </c>
      <c r="B26" s="134" t="s">
        <v>584</v>
      </c>
      <c r="C26" s="134" t="s">
        <v>624</v>
      </c>
      <c r="D26" s="134" t="s">
        <v>625</v>
      </c>
      <c r="E26" s="134"/>
      <c r="F26" s="134"/>
      <c r="G26" s="134" t="s">
        <v>628</v>
      </c>
      <c r="H26" s="134" t="s">
        <v>629</v>
      </c>
      <c r="I26" s="134" t="s">
        <v>630</v>
      </c>
      <c r="J26" s="134" t="s">
        <v>631</v>
      </c>
    </row>
    <row r="27" spans="1:10" x14ac:dyDescent="0.2">
      <c r="A27" s="64" t="s">
        <v>584</v>
      </c>
      <c r="B27" s="140">
        <v>0</v>
      </c>
      <c r="C27" s="133">
        <v>2.2831050000000001E-3</v>
      </c>
      <c r="D27" s="133">
        <v>6.8493149999999999E-3</v>
      </c>
      <c r="E27" s="134"/>
      <c r="F27" s="134"/>
      <c r="G27" s="133">
        <v>0</v>
      </c>
      <c r="H27" s="133">
        <v>0</v>
      </c>
      <c r="I27" s="133">
        <v>5.2724080000000001E-3</v>
      </c>
      <c r="J27" s="133">
        <v>0</v>
      </c>
    </row>
    <row r="28" spans="1:10" x14ac:dyDescent="0.2">
      <c r="A28" s="64" t="s">
        <v>624</v>
      </c>
      <c r="B28" s="133">
        <v>2.2831050000000001E-3</v>
      </c>
      <c r="C28" s="140">
        <v>0</v>
      </c>
      <c r="D28" s="133">
        <v>6.2761505999999995E-2</v>
      </c>
      <c r="E28" s="134"/>
      <c r="F28" s="134"/>
      <c r="G28" s="133">
        <v>2.1231422999999999E-2</v>
      </c>
      <c r="H28" s="133">
        <v>3.0927835000000001E-2</v>
      </c>
      <c r="I28" s="133">
        <v>4.2692938999999999E-2</v>
      </c>
      <c r="J28" s="133">
        <v>1.1881188000000001E-2</v>
      </c>
    </row>
    <row r="29" spans="1:10" x14ac:dyDescent="0.2">
      <c r="A29" s="64" t="s">
        <v>625</v>
      </c>
      <c r="B29" s="133">
        <v>6.8493149999999999E-3</v>
      </c>
      <c r="C29" s="133">
        <v>6.2761505999999995E-2</v>
      </c>
      <c r="D29" s="140">
        <v>0</v>
      </c>
      <c r="E29" s="134"/>
      <c r="F29" s="134"/>
      <c r="G29" s="133">
        <v>0</v>
      </c>
      <c r="H29" s="133">
        <v>0</v>
      </c>
      <c r="I29" s="133">
        <v>2.2988505999999999E-2</v>
      </c>
      <c r="J29" s="133">
        <v>1.3861386E-2</v>
      </c>
    </row>
    <row r="30" spans="1:10" x14ac:dyDescent="0.2">
      <c r="A30" s="64"/>
      <c r="B30" s="134"/>
      <c r="C30" s="134"/>
      <c r="D30" s="134"/>
      <c r="E30" s="134"/>
      <c r="F30" s="134"/>
      <c r="G30" s="134"/>
      <c r="H30" s="134"/>
      <c r="I30" s="134"/>
      <c r="J30" s="134"/>
    </row>
    <row r="31" spans="1:10" x14ac:dyDescent="0.2">
      <c r="A31" s="64"/>
      <c r="B31" s="134"/>
      <c r="C31" s="134"/>
      <c r="D31" s="134"/>
      <c r="E31" s="134"/>
      <c r="F31" s="134"/>
      <c r="G31" s="134"/>
      <c r="H31" s="134"/>
      <c r="I31" s="134"/>
      <c r="J31" s="134"/>
    </row>
    <row r="32" spans="1:10" x14ac:dyDescent="0.2">
      <c r="A32" s="64" t="s">
        <v>628</v>
      </c>
      <c r="B32" s="133">
        <v>0</v>
      </c>
      <c r="C32" s="133">
        <v>2.1231422999999999E-2</v>
      </c>
      <c r="D32" s="133">
        <v>0</v>
      </c>
      <c r="E32" s="134"/>
      <c r="F32" s="134"/>
      <c r="G32" s="140">
        <v>0</v>
      </c>
      <c r="H32" s="133">
        <v>4.1840999999999996E-3</v>
      </c>
      <c r="I32" s="133">
        <v>1.1627907E-2</v>
      </c>
      <c r="J32" s="133">
        <v>1.2048193E-2</v>
      </c>
    </row>
    <row r="33" spans="1:10" x14ac:dyDescent="0.2">
      <c r="A33" s="64" t="s">
        <v>629</v>
      </c>
      <c r="B33" s="133">
        <v>0</v>
      </c>
      <c r="C33" s="133">
        <v>3.0927835000000001E-2</v>
      </c>
      <c r="D33" s="133">
        <v>0</v>
      </c>
      <c r="E33" s="134"/>
      <c r="F33" s="134"/>
      <c r="G33" s="133">
        <v>4.1840999999999996E-3</v>
      </c>
      <c r="H33" s="140">
        <v>0</v>
      </c>
      <c r="I33" s="133">
        <v>3.2467529999999998E-3</v>
      </c>
      <c r="J33" s="133">
        <v>3.7109375E-2</v>
      </c>
    </row>
    <row r="34" spans="1:10" x14ac:dyDescent="0.2">
      <c r="A34" s="64" t="s">
        <v>630</v>
      </c>
      <c r="B34" s="133">
        <v>5.2724080000000001E-3</v>
      </c>
      <c r="C34" s="133">
        <v>4.2692938999999999E-2</v>
      </c>
      <c r="D34" s="133">
        <v>2.2988505999999999E-2</v>
      </c>
      <c r="E34" s="134"/>
      <c r="F34" s="134"/>
      <c r="G34" s="133">
        <v>1.1627907E-2</v>
      </c>
      <c r="H34" s="133">
        <v>3.2467529999999998E-3</v>
      </c>
      <c r="I34" s="140">
        <v>0</v>
      </c>
      <c r="J34" s="133">
        <v>2.8301887000000001E-2</v>
      </c>
    </row>
    <row r="35" spans="1:10" x14ac:dyDescent="0.2">
      <c r="A35" s="64" t="s">
        <v>631</v>
      </c>
      <c r="B35" s="133">
        <v>0</v>
      </c>
      <c r="C35" s="133">
        <v>1.1881188000000001E-2</v>
      </c>
      <c r="D35" s="133">
        <v>1.3861386E-2</v>
      </c>
      <c r="E35" s="134"/>
      <c r="F35" s="134"/>
      <c r="G35" s="133">
        <v>1.2048193E-2</v>
      </c>
      <c r="H35" s="133">
        <v>3.7109375E-2</v>
      </c>
      <c r="I35" s="133">
        <v>2.8301887000000001E-2</v>
      </c>
      <c r="J35" s="140">
        <v>0</v>
      </c>
    </row>
    <row r="38" spans="1:10" x14ac:dyDescent="0.2">
      <c r="A38" s="1" t="s">
        <v>635</v>
      </c>
    </row>
    <row r="40" spans="1:10" x14ac:dyDescent="0.2">
      <c r="C40" s="64" t="s">
        <v>632</v>
      </c>
      <c r="G40" s="1" t="s">
        <v>633</v>
      </c>
    </row>
    <row r="41" spans="1:10" x14ac:dyDescent="0.2">
      <c r="B41" s="64" t="s">
        <v>630</v>
      </c>
      <c r="C41" s="118">
        <v>0.8125</v>
      </c>
      <c r="D41" s="1" t="s">
        <v>24</v>
      </c>
      <c r="F41" s="1" t="s">
        <v>24</v>
      </c>
      <c r="G41" s="1">
        <v>7.6449999999999996</v>
      </c>
    </row>
    <row r="42" spans="1:10" x14ac:dyDescent="0.2">
      <c r="B42" s="64" t="s">
        <v>624</v>
      </c>
      <c r="C42" s="118">
        <v>0.53125</v>
      </c>
      <c r="D42" s="1" t="s">
        <v>25</v>
      </c>
      <c r="F42" s="1" t="s">
        <v>25</v>
      </c>
      <c r="G42" s="1">
        <v>7.2890000000000006</v>
      </c>
    </row>
    <row r="43" spans="1:10" x14ac:dyDescent="0.2">
      <c r="B43" s="92" t="s">
        <v>626</v>
      </c>
      <c r="C43" s="118">
        <v>0</v>
      </c>
      <c r="D43" s="1" t="s">
        <v>26</v>
      </c>
      <c r="F43" s="1" t="s">
        <v>26</v>
      </c>
      <c r="G43" s="1">
        <v>7.6310000000000002</v>
      </c>
    </row>
    <row r="44" spans="1:10" x14ac:dyDescent="0.2">
      <c r="B44" s="64" t="s">
        <v>631</v>
      </c>
      <c r="C44" s="118">
        <v>0.640625</v>
      </c>
      <c r="D44" s="1" t="s">
        <v>27</v>
      </c>
      <c r="F44" s="1" t="s">
        <v>27</v>
      </c>
      <c r="G44" s="1">
        <v>7.2009999999999996</v>
      </c>
    </row>
    <row r="45" spans="1:10" x14ac:dyDescent="0.2">
      <c r="B45" s="64" t="s">
        <v>629</v>
      </c>
      <c r="C45" s="118">
        <v>0.734375</v>
      </c>
      <c r="D45" s="1" t="s">
        <v>28</v>
      </c>
      <c r="F45" s="1" t="s">
        <v>28</v>
      </c>
      <c r="G45" s="1">
        <v>7.6339999999999995</v>
      </c>
    </row>
    <row r="46" spans="1:10" x14ac:dyDescent="0.2">
      <c r="B46" s="64" t="s">
        <v>628</v>
      </c>
      <c r="C46" s="118">
        <v>0.734375</v>
      </c>
      <c r="D46" s="1" t="s">
        <v>29</v>
      </c>
      <c r="F46" s="1" t="s">
        <v>29</v>
      </c>
      <c r="G46" s="1">
        <v>7.6319999999999997</v>
      </c>
    </row>
    <row r="47" spans="1:10" x14ac:dyDescent="0.2">
      <c r="B47" s="132" t="s">
        <v>627</v>
      </c>
      <c r="C47" s="118">
        <v>3.90625E-2</v>
      </c>
      <c r="D47" s="1" t="s">
        <v>30</v>
      </c>
      <c r="F47" s="1" t="s">
        <v>30</v>
      </c>
      <c r="G47" s="1">
        <v>7.4909999999999997</v>
      </c>
    </row>
    <row r="48" spans="1:10" x14ac:dyDescent="0.2">
      <c r="B48" s="64" t="s">
        <v>625</v>
      </c>
      <c r="C48" s="118">
        <v>0.78125</v>
      </c>
      <c r="D48" s="1" t="s">
        <v>31</v>
      </c>
      <c r="F48" s="1" t="s">
        <v>31</v>
      </c>
      <c r="G48" s="1">
        <v>7.5279999999999996</v>
      </c>
    </row>
    <row r="49" spans="2:7" x14ac:dyDescent="0.2">
      <c r="B49" s="64" t="s">
        <v>584</v>
      </c>
      <c r="C49" s="118">
        <v>0.3359375</v>
      </c>
      <c r="D49" s="1" t="s">
        <v>32</v>
      </c>
      <c r="F49" s="1" t="s">
        <v>32</v>
      </c>
      <c r="G49" s="1">
        <v>7.633</v>
      </c>
    </row>
    <row r="51" spans="2:7" x14ac:dyDescent="0.2">
      <c r="D51" s="1" t="s">
        <v>634</v>
      </c>
      <c r="G51" s="1">
        <f>CORREL(C41:C49,G41:G49)</f>
        <v>-4.4038185450902406E-2</v>
      </c>
    </row>
  </sheetData>
  <sortState ref="B5:D13">
    <sortCondition ref="D51:D59"/>
  </sortState>
  <conditionalFormatting sqref="B12:I12 C4:J4 B5 D5:J5 B6:C6 E6:J6 B7:D7 F7:J7 B8:E8 G8:J8 B9:F9 H9:J9 B10:G10 I10:J10 B11:H11 J11">
    <cfRule type="colorScale" priority="6">
      <colorScale>
        <cfvo type="min"/>
        <cfvo type="percentile" val="50"/>
        <cfvo type="max"/>
        <color rgb="FF63BE7B"/>
        <color rgb="FFFFEB84"/>
        <color rgb="FFF8696B"/>
      </colorScale>
    </cfRule>
  </conditionalFormatting>
  <conditionalFormatting sqref="C16:E16 G16:J19 G23:I23 G22:H22 J22 G21 I21:J21 H20:J20 B20:E23 B19:D19 B18:C18 E18 B17 D17:E17">
    <cfRule type="colorScale" priority="10">
      <colorScale>
        <cfvo type="min"/>
        <cfvo type="percentile" val="50"/>
        <cfvo type="max"/>
        <color rgb="FF63BE7B"/>
        <color rgb="FFFFEB84"/>
        <color rgb="FFF8696B"/>
      </colorScale>
    </cfRule>
  </conditionalFormatting>
  <conditionalFormatting sqref="C27:D27 G27:J31 G35:I35 G34:H34 J34 G33 I33:J33 H32:J32 B30:D35 B29:C29 B28 D28">
    <cfRule type="colorScale" priority="11">
      <colorScale>
        <cfvo type="min"/>
        <cfvo type="percentile" val="50"/>
        <cfvo type="max"/>
        <color rgb="FF63BE7B"/>
        <color rgb="FFFFEB84"/>
        <color rgb="FFF8696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33"/>
  <sheetViews>
    <sheetView zoomScale="150" zoomScaleNormal="150" zoomScalePageLayoutView="150" workbookViewId="0"/>
  </sheetViews>
  <sheetFormatPr baseColWidth="10" defaultRowHeight="16" x14ac:dyDescent="0.2"/>
  <cols>
    <col min="1" max="16384" width="10.83203125" style="28"/>
  </cols>
  <sheetData>
    <row r="1" spans="1:12" x14ac:dyDescent="0.2">
      <c r="A1" s="123" t="s">
        <v>644</v>
      </c>
      <c r="L1" s="55"/>
    </row>
    <row r="2" spans="1:12" x14ac:dyDescent="0.2">
      <c r="A2" s="123"/>
    </row>
    <row r="3" spans="1:12" x14ac:dyDescent="0.2">
      <c r="B3" s="124" t="s">
        <v>486</v>
      </c>
    </row>
    <row r="4" spans="1:12" x14ac:dyDescent="0.2">
      <c r="B4" s="124"/>
    </row>
    <row r="5" spans="1:12" s="125" customFormat="1" x14ac:dyDescent="0.2">
      <c r="B5" s="125" t="s">
        <v>487</v>
      </c>
    </row>
    <row r="6" spans="1:12" s="125" customFormat="1" x14ac:dyDescent="0.2">
      <c r="B6" s="125" t="s">
        <v>488</v>
      </c>
    </row>
    <row r="7" spans="1:12" s="125" customFormat="1" x14ac:dyDescent="0.2">
      <c r="B7" s="125" t="s">
        <v>489</v>
      </c>
    </row>
    <row r="8" spans="1:12" s="125" customFormat="1" x14ac:dyDescent="0.2">
      <c r="B8" s="125" t="s">
        <v>490</v>
      </c>
    </row>
    <row r="9" spans="1:12" s="125" customFormat="1" x14ac:dyDescent="0.2">
      <c r="B9" s="125" t="s">
        <v>491</v>
      </c>
    </row>
    <row r="10" spans="1:12" x14ac:dyDescent="0.2">
      <c r="B10" s="123"/>
    </row>
    <row r="11" spans="1:12" s="125" customFormat="1" x14ac:dyDescent="0.2">
      <c r="C11" s="125" t="s">
        <v>492</v>
      </c>
    </row>
    <row r="12" spans="1:12" s="125" customFormat="1" x14ac:dyDescent="0.2">
      <c r="C12" s="125" t="s">
        <v>493</v>
      </c>
      <c r="K12" s="125" t="s">
        <v>494</v>
      </c>
    </row>
    <row r="14" spans="1:12" s="126" customFormat="1" x14ac:dyDescent="0.2">
      <c r="B14" s="126" t="s">
        <v>495</v>
      </c>
    </row>
    <row r="15" spans="1:12" s="126" customFormat="1" x14ac:dyDescent="0.2">
      <c r="B15" s="126" t="s">
        <v>496</v>
      </c>
    </row>
    <row r="16" spans="1:12" s="126" customFormat="1" x14ac:dyDescent="0.2"/>
    <row r="17" spans="2:10" s="126" customFormat="1" x14ac:dyDescent="0.2">
      <c r="B17" s="126" t="s">
        <v>497</v>
      </c>
    </row>
    <row r="18" spans="2:10" s="126" customFormat="1" x14ac:dyDescent="0.2">
      <c r="B18" s="126" t="s">
        <v>498</v>
      </c>
    </row>
    <row r="19" spans="2:10" s="126" customFormat="1" x14ac:dyDescent="0.2">
      <c r="B19" s="126" t="s">
        <v>499</v>
      </c>
    </row>
    <row r="20" spans="2:10" s="126" customFormat="1" x14ac:dyDescent="0.2"/>
    <row r="21" spans="2:10" s="126" customFormat="1" x14ac:dyDescent="0.2">
      <c r="C21" s="126" t="s">
        <v>500</v>
      </c>
    </row>
    <row r="22" spans="2:10" s="126" customFormat="1" x14ac:dyDescent="0.2">
      <c r="C22" s="126" t="s">
        <v>501</v>
      </c>
      <c r="J22" s="126" t="s">
        <v>494</v>
      </c>
    </row>
    <row r="23" spans="2:10" s="19" customFormat="1" x14ac:dyDescent="0.2"/>
    <row r="24" spans="2:10" s="55" customFormat="1" x14ac:dyDescent="0.2">
      <c r="B24" s="55" t="s">
        <v>502</v>
      </c>
    </row>
    <row r="25" spans="2:10" s="55" customFormat="1" x14ac:dyDescent="0.2">
      <c r="B25" s="55" t="s">
        <v>503</v>
      </c>
    </row>
    <row r="26" spans="2:10" s="55" customFormat="1" x14ac:dyDescent="0.2">
      <c r="B26" s="55" t="s">
        <v>504</v>
      </c>
    </row>
    <row r="27" spans="2:10" s="55" customFormat="1" x14ac:dyDescent="0.2">
      <c r="B27" s="55" t="s">
        <v>505</v>
      </c>
    </row>
    <row r="28" spans="2:10" s="55" customFormat="1" x14ac:dyDescent="0.2">
      <c r="B28" s="55" t="s">
        <v>506</v>
      </c>
    </row>
    <row r="29" spans="2:10" s="55" customFormat="1" x14ac:dyDescent="0.2"/>
    <row r="30" spans="2:10" s="55" customFormat="1" x14ac:dyDescent="0.2">
      <c r="C30" s="55" t="s">
        <v>507</v>
      </c>
    </row>
    <row r="31" spans="2:10" s="55" customFormat="1" x14ac:dyDescent="0.2">
      <c r="C31" s="55" t="s">
        <v>508</v>
      </c>
    </row>
    <row r="32" spans="2:10" s="55" customFormat="1" x14ac:dyDescent="0.2"/>
    <row r="33" spans="1:3" s="55" customFormat="1" x14ac:dyDescent="0.2">
      <c r="C33" s="55" t="s">
        <v>509</v>
      </c>
    </row>
    <row r="43" spans="1:3" x14ac:dyDescent="0.2">
      <c r="A43" s="123"/>
    </row>
    <row r="44" spans="1:3" x14ac:dyDescent="0.2">
      <c r="A44" s="123"/>
      <c r="B44" s="18" t="s">
        <v>510</v>
      </c>
    </row>
    <row r="45" spans="1:3" x14ac:dyDescent="0.2">
      <c r="A45" s="123"/>
    </row>
    <row r="46" spans="1:3" x14ac:dyDescent="0.2">
      <c r="A46" s="123"/>
      <c r="B46" s="123"/>
    </row>
    <row r="47" spans="1:3" s="125" customFormat="1" x14ac:dyDescent="0.2">
      <c r="B47" s="125" t="s">
        <v>511</v>
      </c>
    </row>
    <row r="48" spans="1:3" s="125" customFormat="1" x14ac:dyDescent="0.2">
      <c r="B48" s="125" t="s">
        <v>512</v>
      </c>
    </row>
    <row r="49" spans="1:11" s="125" customFormat="1" x14ac:dyDescent="0.2">
      <c r="B49" s="125" t="s">
        <v>489</v>
      </c>
    </row>
    <row r="50" spans="1:11" s="125" customFormat="1" x14ac:dyDescent="0.2">
      <c r="B50" s="125" t="s">
        <v>513</v>
      </c>
    </row>
    <row r="51" spans="1:11" s="125" customFormat="1" x14ac:dyDescent="0.2">
      <c r="B51" s="125" t="s">
        <v>491</v>
      </c>
    </row>
    <row r="52" spans="1:11" s="125" customFormat="1" x14ac:dyDescent="0.2"/>
    <row r="53" spans="1:11" s="125" customFormat="1" x14ac:dyDescent="0.2">
      <c r="C53" s="125" t="s">
        <v>514</v>
      </c>
    </row>
    <row r="54" spans="1:11" s="125" customFormat="1" x14ac:dyDescent="0.2">
      <c r="C54" s="125" t="s">
        <v>493</v>
      </c>
      <c r="K54" s="125" t="s">
        <v>494</v>
      </c>
    </row>
    <row r="55" spans="1:11" x14ac:dyDescent="0.2">
      <c r="A55" s="123"/>
    </row>
    <row r="56" spans="1:11" x14ac:dyDescent="0.2">
      <c r="A56" s="123"/>
      <c r="B56" s="123"/>
    </row>
    <row r="57" spans="1:11" x14ac:dyDescent="0.2">
      <c r="A57" s="123"/>
      <c r="B57" s="123" t="s">
        <v>515</v>
      </c>
    </row>
    <row r="58" spans="1:11" x14ac:dyDescent="0.2">
      <c r="A58" s="123"/>
      <c r="B58" s="123" t="s">
        <v>516</v>
      </c>
    </row>
    <row r="59" spans="1:11" x14ac:dyDescent="0.2">
      <c r="A59" s="123"/>
      <c r="B59" s="123" t="s">
        <v>517</v>
      </c>
    </row>
    <row r="60" spans="1:11" x14ac:dyDescent="0.2">
      <c r="A60" s="123"/>
      <c r="B60" s="123" t="s">
        <v>518</v>
      </c>
    </row>
    <row r="61" spans="1:11" x14ac:dyDescent="0.2">
      <c r="A61" s="123"/>
      <c r="B61" s="123" t="s">
        <v>519</v>
      </c>
    </row>
    <row r="62" spans="1:11" x14ac:dyDescent="0.2">
      <c r="A62" s="123"/>
      <c r="B62" s="123"/>
    </row>
    <row r="63" spans="1:11" x14ac:dyDescent="0.2">
      <c r="A63" s="123"/>
      <c r="C63" s="28" t="s">
        <v>589</v>
      </c>
    </row>
    <row r="64" spans="1:11" x14ac:dyDescent="0.2">
      <c r="A64" s="123"/>
      <c r="C64" s="19" t="s">
        <v>520</v>
      </c>
      <c r="D64" s="19"/>
      <c r="E64" s="19"/>
      <c r="F64" s="19"/>
      <c r="G64" s="19"/>
      <c r="H64" s="19"/>
      <c r="I64" s="19"/>
      <c r="J64" s="19"/>
      <c r="K64" s="19" t="s">
        <v>494</v>
      </c>
    </row>
    <row r="65" spans="1:3" x14ac:dyDescent="0.2">
      <c r="A65" s="123"/>
    </row>
    <row r="66" spans="1:3" x14ac:dyDescent="0.2">
      <c r="A66" s="123"/>
      <c r="B66" s="123"/>
    </row>
    <row r="67" spans="1:3" s="55" customFormat="1" x14ac:dyDescent="0.2">
      <c r="B67" s="55" t="s">
        <v>521</v>
      </c>
    </row>
    <row r="68" spans="1:3" s="55" customFormat="1" x14ac:dyDescent="0.2">
      <c r="B68" s="55" t="s">
        <v>522</v>
      </c>
    </row>
    <row r="69" spans="1:3" s="55" customFormat="1" x14ac:dyDescent="0.2">
      <c r="B69" s="55" t="s">
        <v>504</v>
      </c>
    </row>
    <row r="70" spans="1:3" s="55" customFormat="1" x14ac:dyDescent="0.2">
      <c r="B70" s="55" t="s">
        <v>505</v>
      </c>
    </row>
    <row r="71" spans="1:3" s="55" customFormat="1" x14ac:dyDescent="0.2">
      <c r="B71" s="55" t="s">
        <v>506</v>
      </c>
    </row>
    <row r="72" spans="1:3" s="55" customFormat="1" x14ac:dyDescent="0.2"/>
    <row r="73" spans="1:3" s="55" customFormat="1" x14ac:dyDescent="0.2">
      <c r="C73" s="55" t="s">
        <v>523</v>
      </c>
    </row>
    <row r="74" spans="1:3" s="55" customFormat="1" x14ac:dyDescent="0.2">
      <c r="C74" s="55" t="s">
        <v>508</v>
      </c>
    </row>
    <row r="76" spans="1:3" s="126" customFormat="1" x14ac:dyDescent="0.2">
      <c r="B76" s="126" t="s">
        <v>524</v>
      </c>
    </row>
    <row r="77" spans="1:3" s="126" customFormat="1" x14ac:dyDescent="0.2">
      <c r="B77" s="126" t="s">
        <v>525</v>
      </c>
    </row>
    <row r="78" spans="1:3" s="126" customFormat="1" x14ac:dyDescent="0.2"/>
    <row r="79" spans="1:3" s="126" customFormat="1" x14ac:dyDescent="0.2">
      <c r="B79" s="126" t="s">
        <v>497</v>
      </c>
    </row>
    <row r="80" spans="1:3" s="126" customFormat="1" x14ac:dyDescent="0.2">
      <c r="B80" s="126" t="s">
        <v>498</v>
      </c>
    </row>
    <row r="81" spans="2:3" s="126" customFormat="1" x14ac:dyDescent="0.2">
      <c r="B81" s="126" t="s">
        <v>499</v>
      </c>
    </row>
    <row r="82" spans="2:3" s="126" customFormat="1" x14ac:dyDescent="0.2"/>
    <row r="83" spans="2:3" s="126" customFormat="1" x14ac:dyDescent="0.2">
      <c r="C83" s="126" t="s">
        <v>526</v>
      </c>
    </row>
    <row r="84" spans="2:3" s="126" customFormat="1" x14ac:dyDescent="0.2">
      <c r="C84" s="126" t="s">
        <v>501</v>
      </c>
    </row>
    <row r="86" spans="2:3" x14ac:dyDescent="0.2">
      <c r="B86" s="18" t="s">
        <v>33</v>
      </c>
    </row>
    <row r="88" spans="2:3" s="125" customFormat="1" x14ac:dyDescent="0.2">
      <c r="B88" s="125" t="s">
        <v>527</v>
      </c>
    </row>
    <row r="89" spans="2:3" s="125" customFormat="1" x14ac:dyDescent="0.2">
      <c r="B89" s="125" t="s">
        <v>528</v>
      </c>
    </row>
    <row r="90" spans="2:3" s="125" customFormat="1" x14ac:dyDescent="0.2">
      <c r="B90" s="125" t="s">
        <v>489</v>
      </c>
    </row>
    <row r="91" spans="2:3" s="125" customFormat="1" x14ac:dyDescent="0.2">
      <c r="B91" s="125" t="s">
        <v>513</v>
      </c>
    </row>
    <row r="92" spans="2:3" s="125" customFormat="1" x14ac:dyDescent="0.2">
      <c r="B92" s="125" t="s">
        <v>491</v>
      </c>
    </row>
    <row r="93" spans="2:3" s="125" customFormat="1" x14ac:dyDescent="0.2"/>
    <row r="94" spans="2:3" s="125" customFormat="1" x14ac:dyDescent="0.2">
      <c r="C94" s="125" t="s">
        <v>529</v>
      </c>
    </row>
    <row r="95" spans="2:3" s="125" customFormat="1" x14ac:dyDescent="0.2">
      <c r="C95" s="125" t="s">
        <v>493</v>
      </c>
    </row>
    <row r="120" spans="2:3" x14ac:dyDescent="0.2">
      <c r="B120" s="123" t="s">
        <v>530</v>
      </c>
    </row>
    <row r="121" spans="2:3" x14ac:dyDescent="0.2">
      <c r="B121" s="123" t="s">
        <v>531</v>
      </c>
    </row>
    <row r="122" spans="2:3" x14ac:dyDescent="0.2">
      <c r="B122" s="123" t="s">
        <v>532</v>
      </c>
    </row>
    <row r="123" spans="2:3" x14ac:dyDescent="0.2">
      <c r="B123" s="123" t="s">
        <v>519</v>
      </c>
    </row>
    <row r="125" spans="2:3" x14ac:dyDescent="0.2">
      <c r="C125" s="28" t="s">
        <v>533</v>
      </c>
    </row>
    <row r="126" spans="2:3" x14ac:dyDescent="0.2">
      <c r="C126" s="28" t="s">
        <v>520</v>
      </c>
    </row>
    <row r="129" spans="8:8" x14ac:dyDescent="0.2">
      <c r="H129" s="28" t="s">
        <v>593</v>
      </c>
    </row>
    <row r="148" spans="2:2" x14ac:dyDescent="0.2">
      <c r="B148" s="123"/>
    </row>
    <row r="149" spans="2:2" x14ac:dyDescent="0.2">
      <c r="B149" s="123"/>
    </row>
    <row r="150" spans="2:2" x14ac:dyDescent="0.2">
      <c r="B150" s="123"/>
    </row>
    <row r="151" spans="2:2" x14ac:dyDescent="0.2">
      <c r="B151" s="123"/>
    </row>
    <row r="152" spans="2:2" x14ac:dyDescent="0.2">
      <c r="B152" s="123"/>
    </row>
    <row r="153" spans="2:2" x14ac:dyDescent="0.2">
      <c r="B153" s="123"/>
    </row>
    <row r="154" spans="2:2" x14ac:dyDescent="0.2">
      <c r="B154" s="127"/>
    </row>
    <row r="155" spans="2:2" s="126" customFormat="1" x14ac:dyDescent="0.2">
      <c r="B155" s="126" t="s">
        <v>534</v>
      </c>
    </row>
    <row r="156" spans="2:2" s="126" customFormat="1" x14ac:dyDescent="0.2">
      <c r="B156" s="126" t="s">
        <v>535</v>
      </c>
    </row>
    <row r="157" spans="2:2" s="126" customFormat="1" x14ac:dyDescent="0.2"/>
    <row r="158" spans="2:2" s="126" customFormat="1" x14ac:dyDescent="0.2">
      <c r="B158" s="126" t="s">
        <v>497</v>
      </c>
    </row>
    <row r="159" spans="2:2" s="126" customFormat="1" x14ac:dyDescent="0.2">
      <c r="B159" s="126" t="s">
        <v>498</v>
      </c>
    </row>
    <row r="160" spans="2:2" s="126" customFormat="1" x14ac:dyDescent="0.2">
      <c r="B160" s="126" t="s">
        <v>499</v>
      </c>
    </row>
    <row r="161" spans="2:13" s="126" customFormat="1" x14ac:dyDescent="0.2"/>
    <row r="162" spans="2:13" s="126" customFormat="1" x14ac:dyDescent="0.2">
      <c r="C162" s="126" t="s">
        <v>590</v>
      </c>
    </row>
    <row r="163" spans="2:13" x14ac:dyDescent="0.2">
      <c r="B163" s="123"/>
      <c r="C163" s="126" t="s">
        <v>501</v>
      </c>
    </row>
    <row r="164" spans="2:13" x14ac:dyDescent="0.2">
      <c r="B164" s="123"/>
    </row>
    <row r="165" spans="2:13" x14ac:dyDescent="0.2">
      <c r="B165" s="123"/>
    </row>
    <row r="166" spans="2:13" x14ac:dyDescent="0.2">
      <c r="B166" s="28" t="s">
        <v>536</v>
      </c>
    </row>
    <row r="168" spans="2:13" s="55" customFormat="1" x14ac:dyDescent="0.2">
      <c r="B168" s="55" t="s">
        <v>537</v>
      </c>
    </row>
    <row r="169" spans="2:13" s="55" customFormat="1" x14ac:dyDescent="0.2">
      <c r="B169" s="55" t="s">
        <v>538</v>
      </c>
    </row>
    <row r="170" spans="2:13" s="55" customFormat="1" x14ac:dyDescent="0.2">
      <c r="B170" s="55" t="s">
        <v>539</v>
      </c>
    </row>
    <row r="171" spans="2:13" s="55" customFormat="1" x14ac:dyDescent="0.2">
      <c r="B171" s="55" t="s">
        <v>504</v>
      </c>
    </row>
    <row r="172" spans="2:13" s="55" customFormat="1" x14ac:dyDescent="0.2">
      <c r="B172" s="55" t="s">
        <v>505</v>
      </c>
    </row>
    <row r="173" spans="2:13" s="55" customFormat="1" x14ac:dyDescent="0.2">
      <c r="B173" s="55" t="s">
        <v>506</v>
      </c>
    </row>
    <row r="174" spans="2:13" s="55" customFormat="1" x14ac:dyDescent="0.2"/>
    <row r="175" spans="2:13" s="55" customFormat="1" x14ac:dyDescent="0.2">
      <c r="C175" s="55" t="s">
        <v>591</v>
      </c>
      <c r="M175" s="55" t="s">
        <v>540</v>
      </c>
    </row>
    <row r="176" spans="2:13" s="55" customFormat="1" x14ac:dyDescent="0.2">
      <c r="C176" s="55" t="s">
        <v>508</v>
      </c>
    </row>
    <row r="177" spans="2:13" x14ac:dyDescent="0.2">
      <c r="M177" s="28" t="s">
        <v>541</v>
      </c>
    </row>
    <row r="178" spans="2:13" x14ac:dyDescent="0.2">
      <c r="C178" s="28" t="s">
        <v>542</v>
      </c>
      <c r="M178" s="28" t="s">
        <v>543</v>
      </c>
    </row>
    <row r="179" spans="2:13" x14ac:dyDescent="0.2">
      <c r="M179" s="28" t="s">
        <v>544</v>
      </c>
    </row>
    <row r="180" spans="2:13" x14ac:dyDescent="0.2">
      <c r="B180" s="18" t="s">
        <v>24</v>
      </c>
      <c r="M180" s="28" t="s">
        <v>545</v>
      </c>
    </row>
    <row r="183" spans="2:13" x14ac:dyDescent="0.2">
      <c r="B183" s="28" t="s">
        <v>546</v>
      </c>
    </row>
    <row r="184" spans="2:13" x14ac:dyDescent="0.2">
      <c r="B184" s="28" t="s">
        <v>547</v>
      </c>
    </row>
    <row r="185" spans="2:13" x14ac:dyDescent="0.2">
      <c r="B185" s="28" t="s">
        <v>548</v>
      </c>
    </row>
    <row r="186" spans="2:13" x14ac:dyDescent="0.2">
      <c r="B186" s="28" t="s">
        <v>549</v>
      </c>
    </row>
    <row r="187" spans="2:13" x14ac:dyDescent="0.2">
      <c r="B187" s="28" t="s">
        <v>550</v>
      </c>
    </row>
    <row r="189" spans="2:13" x14ac:dyDescent="0.2">
      <c r="C189" s="28" t="s">
        <v>551</v>
      </c>
    </row>
    <row r="190" spans="2:13" x14ac:dyDescent="0.2">
      <c r="C190" s="28" t="s">
        <v>552</v>
      </c>
    </row>
    <row r="193" spans="2:4" x14ac:dyDescent="0.2">
      <c r="B193" s="18" t="s">
        <v>32</v>
      </c>
    </row>
    <row r="195" spans="2:4" s="125" customFormat="1" x14ac:dyDescent="0.2">
      <c r="B195" s="125" t="s">
        <v>553</v>
      </c>
    </row>
    <row r="196" spans="2:4" s="125" customFormat="1" x14ac:dyDescent="0.2">
      <c r="B196" s="125" t="s">
        <v>554</v>
      </c>
    </row>
    <row r="197" spans="2:4" s="125" customFormat="1" x14ac:dyDescent="0.2">
      <c r="B197" s="125" t="s">
        <v>555</v>
      </c>
    </row>
    <row r="198" spans="2:4" s="125" customFormat="1" x14ac:dyDescent="0.2">
      <c r="B198" s="125" t="s">
        <v>548</v>
      </c>
    </row>
    <row r="199" spans="2:4" s="125" customFormat="1" x14ac:dyDescent="0.2">
      <c r="B199" s="125" t="s">
        <v>549</v>
      </c>
    </row>
    <row r="200" spans="2:4" s="125" customFormat="1" x14ac:dyDescent="0.2">
      <c r="B200" s="125" t="s">
        <v>550</v>
      </c>
    </row>
    <row r="201" spans="2:4" s="125" customFormat="1" x14ac:dyDescent="0.2"/>
    <row r="202" spans="2:4" s="125" customFormat="1" x14ac:dyDescent="0.2">
      <c r="C202" s="129" t="s">
        <v>556</v>
      </c>
    </row>
    <row r="203" spans="2:4" s="125" customFormat="1" x14ac:dyDescent="0.2">
      <c r="C203" s="125" t="s">
        <v>552</v>
      </c>
    </row>
    <row r="204" spans="2:4" s="125" customFormat="1" x14ac:dyDescent="0.2"/>
    <row r="205" spans="2:4" s="125" customFormat="1" x14ac:dyDescent="0.2">
      <c r="D205" s="125" t="s">
        <v>568</v>
      </c>
    </row>
    <row r="207" spans="2:4" x14ac:dyDescent="0.2">
      <c r="B207" s="18" t="s">
        <v>557</v>
      </c>
    </row>
    <row r="209" spans="2:4" s="55" customFormat="1" x14ac:dyDescent="0.2">
      <c r="B209" s="55" t="s">
        <v>558</v>
      </c>
    </row>
    <row r="210" spans="2:4" s="55" customFormat="1" x14ac:dyDescent="0.2">
      <c r="B210" s="55" t="s">
        <v>559</v>
      </c>
    </row>
    <row r="211" spans="2:4" s="55" customFormat="1" x14ac:dyDescent="0.2">
      <c r="B211" s="55" t="s">
        <v>560</v>
      </c>
    </row>
    <row r="212" spans="2:4" s="55" customFormat="1" x14ac:dyDescent="0.2">
      <c r="B212" s="55" t="s">
        <v>504</v>
      </c>
    </row>
    <row r="213" spans="2:4" s="55" customFormat="1" x14ac:dyDescent="0.2">
      <c r="B213" s="55" t="s">
        <v>505</v>
      </c>
    </row>
    <row r="214" spans="2:4" s="55" customFormat="1" x14ac:dyDescent="0.2">
      <c r="B214" s="55" t="s">
        <v>506</v>
      </c>
    </row>
    <row r="215" spans="2:4" s="55" customFormat="1" x14ac:dyDescent="0.2"/>
    <row r="216" spans="2:4" s="55" customFormat="1" x14ac:dyDescent="0.2">
      <c r="C216" s="55" t="s">
        <v>561</v>
      </c>
    </row>
    <row r="217" spans="2:4" s="55" customFormat="1" x14ac:dyDescent="0.2">
      <c r="C217" s="55" t="s">
        <v>508</v>
      </c>
    </row>
    <row r="218" spans="2:4" s="55" customFormat="1" x14ac:dyDescent="0.2"/>
    <row r="219" spans="2:4" s="55" customFormat="1" x14ac:dyDescent="0.2">
      <c r="D219" s="55" t="s">
        <v>562</v>
      </c>
    </row>
    <row r="221" spans="2:4" s="126" customFormat="1" x14ac:dyDescent="0.2">
      <c r="B221" s="126" t="s">
        <v>563</v>
      </c>
    </row>
    <row r="222" spans="2:4" s="126" customFormat="1" x14ac:dyDescent="0.2">
      <c r="B222" s="126" t="s">
        <v>564</v>
      </c>
    </row>
    <row r="223" spans="2:4" s="126" customFormat="1" x14ac:dyDescent="0.2">
      <c r="B223" s="126" t="s">
        <v>565</v>
      </c>
    </row>
    <row r="224" spans="2:4" s="126" customFormat="1" x14ac:dyDescent="0.2">
      <c r="B224" s="126" t="s">
        <v>497</v>
      </c>
    </row>
    <row r="225" spans="2:3" s="126" customFormat="1" x14ac:dyDescent="0.2">
      <c r="B225" s="126" t="s">
        <v>498</v>
      </c>
    </row>
    <row r="226" spans="2:3" s="126" customFormat="1" x14ac:dyDescent="0.2">
      <c r="B226" s="126" t="s">
        <v>499</v>
      </c>
    </row>
    <row r="227" spans="2:3" s="126" customFormat="1" x14ac:dyDescent="0.2"/>
    <row r="228" spans="2:3" s="126" customFormat="1" x14ac:dyDescent="0.2">
      <c r="C228" s="126" t="s">
        <v>566</v>
      </c>
    </row>
    <row r="229" spans="2:3" s="126" customFormat="1" x14ac:dyDescent="0.2">
      <c r="C229" s="126" t="s">
        <v>501</v>
      </c>
    </row>
    <row r="231" spans="2:3" x14ac:dyDescent="0.2">
      <c r="B231" s="28" t="s">
        <v>567</v>
      </c>
    </row>
    <row r="234" spans="2:3" x14ac:dyDescent="0.2">
      <c r="B234" s="28" t="s">
        <v>596</v>
      </c>
    </row>
    <row r="235" spans="2:3" x14ac:dyDescent="0.2">
      <c r="B235" s="28" t="s">
        <v>594</v>
      </c>
    </row>
    <row r="236" spans="2:3" x14ac:dyDescent="0.2">
      <c r="B236" s="28" t="s">
        <v>595</v>
      </c>
    </row>
    <row r="237" spans="2:3" x14ac:dyDescent="0.2">
      <c r="B237" s="28" t="s">
        <v>517</v>
      </c>
    </row>
    <row r="238" spans="2:3" x14ac:dyDescent="0.2">
      <c r="B238" s="28" t="s">
        <v>518</v>
      </c>
    </row>
    <row r="239" spans="2:3" x14ac:dyDescent="0.2">
      <c r="B239" s="28" t="s">
        <v>519</v>
      </c>
    </row>
    <row r="241" spans="2:3" x14ac:dyDescent="0.2">
      <c r="C241" s="28" t="s">
        <v>597</v>
      </c>
    </row>
    <row r="242" spans="2:3" x14ac:dyDescent="0.2">
      <c r="C242" s="28" t="s">
        <v>520</v>
      </c>
    </row>
    <row r="245" spans="2:3" x14ac:dyDescent="0.2">
      <c r="B245" s="18" t="s">
        <v>598</v>
      </c>
    </row>
    <row r="248" spans="2:3" x14ac:dyDescent="0.2">
      <c r="B248" s="28" t="s">
        <v>623</v>
      </c>
    </row>
    <row r="251" spans="2:3" x14ac:dyDescent="0.2">
      <c r="B251" s="28" t="s">
        <v>599</v>
      </c>
    </row>
    <row r="252" spans="2:3" x14ac:dyDescent="0.2">
      <c r="B252" s="28" t="s">
        <v>600</v>
      </c>
    </row>
    <row r="253" spans="2:3" x14ac:dyDescent="0.2">
      <c r="B253" s="28" t="s">
        <v>601</v>
      </c>
    </row>
    <row r="254" spans="2:3" x14ac:dyDescent="0.2">
      <c r="B254" s="28" t="s">
        <v>602</v>
      </c>
    </row>
    <row r="255" spans="2:3" x14ac:dyDescent="0.2">
      <c r="B255" s="28" t="s">
        <v>603</v>
      </c>
    </row>
    <row r="256" spans="2:3" x14ac:dyDescent="0.2">
      <c r="B256" s="28" t="s">
        <v>604</v>
      </c>
    </row>
    <row r="258" spans="2:6" x14ac:dyDescent="0.2">
      <c r="B258" s="28" t="s">
        <v>605</v>
      </c>
    </row>
    <row r="259" spans="2:6" x14ac:dyDescent="0.2">
      <c r="B259" s="28" t="s">
        <v>606</v>
      </c>
    </row>
    <row r="260" spans="2:6" x14ac:dyDescent="0.2">
      <c r="B260" s="28" t="s">
        <v>607</v>
      </c>
    </row>
    <row r="261" spans="2:6" x14ac:dyDescent="0.2">
      <c r="B261" s="28" t="s">
        <v>608</v>
      </c>
    </row>
    <row r="262" spans="2:6" x14ac:dyDescent="0.2">
      <c r="B262" s="28" t="s">
        <v>609</v>
      </c>
    </row>
    <row r="263" spans="2:6" x14ac:dyDescent="0.2">
      <c r="B263" s="28" t="s">
        <v>610</v>
      </c>
    </row>
    <row r="265" spans="2:6" x14ac:dyDescent="0.2">
      <c r="B265" s="28" t="s">
        <v>611</v>
      </c>
      <c r="F265" s="28" t="s">
        <v>616</v>
      </c>
    </row>
    <row r="266" spans="2:6" s="1" customFormat="1" x14ac:dyDescent="0.2">
      <c r="B266" s="1" t="s">
        <v>612</v>
      </c>
    </row>
    <row r="267" spans="2:6" s="1" customFormat="1" x14ac:dyDescent="0.2">
      <c r="B267" s="1" t="s">
        <v>613</v>
      </c>
    </row>
    <row r="268" spans="2:6" s="1" customFormat="1" x14ac:dyDescent="0.2">
      <c r="B268" s="1" t="s">
        <v>614</v>
      </c>
    </row>
    <row r="269" spans="2:6" s="1" customFormat="1" x14ac:dyDescent="0.2">
      <c r="B269" s="1" t="s">
        <v>615</v>
      </c>
    </row>
    <row r="270" spans="2:6" s="1" customFormat="1" x14ac:dyDescent="0.2"/>
    <row r="271" spans="2:6" x14ac:dyDescent="0.2">
      <c r="B271" s="28" t="s">
        <v>617</v>
      </c>
    </row>
    <row r="272" spans="2:6" x14ac:dyDescent="0.2">
      <c r="B272" s="28" t="s">
        <v>618</v>
      </c>
    </row>
    <row r="273" spans="1:2" x14ac:dyDescent="0.2">
      <c r="B273" s="28" t="s">
        <v>619</v>
      </c>
    </row>
    <row r="274" spans="1:2" x14ac:dyDescent="0.2">
      <c r="B274" s="28" t="s">
        <v>620</v>
      </c>
    </row>
    <row r="275" spans="1:2" x14ac:dyDescent="0.2">
      <c r="B275" s="28" t="s">
        <v>621</v>
      </c>
    </row>
    <row r="276" spans="1:2" x14ac:dyDescent="0.2">
      <c r="B276" s="28" t="s">
        <v>622</v>
      </c>
    </row>
    <row r="279" spans="1:2" x14ac:dyDescent="0.2">
      <c r="A279" s="18" t="s">
        <v>592</v>
      </c>
    </row>
    <row r="281" spans="1:2" x14ac:dyDescent="0.2">
      <c r="B281" s="28" t="s">
        <v>492</v>
      </c>
    </row>
    <row r="282" spans="1:2" x14ac:dyDescent="0.2">
      <c r="B282" s="28" t="s">
        <v>493</v>
      </c>
    </row>
    <row r="284" spans="1:2" x14ac:dyDescent="0.2">
      <c r="B284" s="28" t="s">
        <v>514</v>
      </c>
    </row>
    <row r="285" spans="1:2" x14ac:dyDescent="0.2">
      <c r="B285" s="28" t="s">
        <v>493</v>
      </c>
    </row>
    <row r="287" spans="1:2" x14ac:dyDescent="0.2">
      <c r="B287" s="28" t="s">
        <v>529</v>
      </c>
    </row>
    <row r="288" spans="1:2" x14ac:dyDescent="0.2">
      <c r="B288" s="28" t="s">
        <v>493</v>
      </c>
    </row>
    <row r="290" spans="2:2" x14ac:dyDescent="0.2">
      <c r="B290" s="28" t="s">
        <v>551</v>
      </c>
    </row>
    <row r="291" spans="2:2" x14ac:dyDescent="0.2">
      <c r="B291" s="28" t="s">
        <v>552</v>
      </c>
    </row>
    <row r="293" spans="2:2" x14ac:dyDescent="0.2">
      <c r="B293" s="28" t="s">
        <v>556</v>
      </c>
    </row>
    <row r="294" spans="2:2" x14ac:dyDescent="0.2">
      <c r="B294" s="28" t="s">
        <v>552</v>
      </c>
    </row>
    <row r="298" spans="2:2" x14ac:dyDescent="0.2">
      <c r="B298" s="28" t="s">
        <v>500</v>
      </c>
    </row>
    <row r="299" spans="2:2" x14ac:dyDescent="0.2">
      <c r="B299" s="28" t="s">
        <v>501</v>
      </c>
    </row>
    <row r="301" spans="2:2" x14ac:dyDescent="0.2">
      <c r="B301" s="28" t="s">
        <v>526</v>
      </c>
    </row>
    <row r="302" spans="2:2" x14ac:dyDescent="0.2">
      <c r="B302" s="28" t="s">
        <v>501</v>
      </c>
    </row>
    <row r="304" spans="2:2" x14ac:dyDescent="0.2">
      <c r="B304" s="28" t="s">
        <v>590</v>
      </c>
    </row>
    <row r="305" spans="2:2" x14ac:dyDescent="0.2">
      <c r="B305" s="28" t="s">
        <v>501</v>
      </c>
    </row>
    <row r="307" spans="2:2" x14ac:dyDescent="0.2">
      <c r="B307" s="28" t="s">
        <v>566</v>
      </c>
    </row>
    <row r="308" spans="2:2" x14ac:dyDescent="0.2">
      <c r="B308" s="28" t="s">
        <v>501</v>
      </c>
    </row>
    <row r="312" spans="2:2" x14ac:dyDescent="0.2">
      <c r="B312" s="28" t="s">
        <v>507</v>
      </c>
    </row>
    <row r="313" spans="2:2" x14ac:dyDescent="0.2">
      <c r="B313" s="28" t="s">
        <v>508</v>
      </c>
    </row>
    <row r="315" spans="2:2" x14ac:dyDescent="0.2">
      <c r="B315" s="28" t="s">
        <v>523</v>
      </c>
    </row>
    <row r="316" spans="2:2" x14ac:dyDescent="0.2">
      <c r="B316" s="28" t="s">
        <v>508</v>
      </c>
    </row>
    <row r="318" spans="2:2" x14ac:dyDescent="0.2">
      <c r="B318" s="28" t="s">
        <v>591</v>
      </c>
    </row>
    <row r="319" spans="2:2" x14ac:dyDescent="0.2">
      <c r="B319" s="28" t="s">
        <v>508</v>
      </c>
    </row>
    <row r="321" spans="2:2" x14ac:dyDescent="0.2">
      <c r="B321" s="28" t="s">
        <v>561</v>
      </c>
    </row>
    <row r="322" spans="2:2" x14ac:dyDescent="0.2">
      <c r="B322" s="28" t="s">
        <v>508</v>
      </c>
    </row>
    <row r="326" spans="2:2" x14ac:dyDescent="0.2">
      <c r="B326" s="28" t="s">
        <v>589</v>
      </c>
    </row>
    <row r="327" spans="2:2" x14ac:dyDescent="0.2">
      <c r="B327" s="28" t="s">
        <v>520</v>
      </c>
    </row>
    <row r="329" spans="2:2" x14ac:dyDescent="0.2">
      <c r="B329" s="28" t="s">
        <v>533</v>
      </c>
    </row>
    <row r="330" spans="2:2" x14ac:dyDescent="0.2">
      <c r="B330" s="28" t="s">
        <v>520</v>
      </c>
    </row>
    <row r="332" spans="2:2" x14ac:dyDescent="0.2">
      <c r="B332" s="28" t="s">
        <v>597</v>
      </c>
    </row>
    <row r="333" spans="2:2" x14ac:dyDescent="0.2">
      <c r="B333" s="28" t="s">
        <v>520</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4"/>
  <sheetViews>
    <sheetView workbookViewId="0">
      <selection activeCell="E35" sqref="E35"/>
    </sheetView>
  </sheetViews>
  <sheetFormatPr baseColWidth="10" defaultRowHeight="16" x14ac:dyDescent="0.2"/>
  <cols>
    <col min="1" max="1" width="58.1640625" style="1" bestFit="1" customWidth="1"/>
    <col min="2" max="2" width="13.1640625" style="2" bestFit="1" customWidth="1"/>
    <col min="3" max="4" width="10.83203125" style="1"/>
    <col min="5" max="5" width="95" style="1" bestFit="1" customWidth="1"/>
    <col min="6" max="6" width="67.6640625" style="1" bestFit="1" customWidth="1"/>
    <col min="7" max="16384" width="10.83203125" style="1"/>
  </cols>
  <sheetData>
    <row r="1" spans="1:7" x14ac:dyDescent="0.2">
      <c r="A1" s="169" t="s">
        <v>645</v>
      </c>
      <c r="B1" s="169"/>
      <c r="C1" s="169"/>
      <c r="D1" s="169"/>
      <c r="E1" s="169"/>
      <c r="F1" s="169"/>
      <c r="G1" s="169"/>
    </row>
    <row r="3" spans="1:7" s="18" customFormat="1" x14ac:dyDescent="0.2">
      <c r="A3" s="18" t="s">
        <v>428</v>
      </c>
      <c r="B3" s="17" t="s">
        <v>429</v>
      </c>
      <c r="E3" s="18" t="s">
        <v>430</v>
      </c>
      <c r="F3" s="18" t="s">
        <v>431</v>
      </c>
    </row>
    <row r="4" spans="1:7" x14ac:dyDescent="0.2">
      <c r="A4" s="28" t="s">
        <v>62</v>
      </c>
      <c r="B4" s="161">
        <v>314</v>
      </c>
      <c r="C4" s="28" t="s">
        <v>63</v>
      </c>
      <c r="D4" s="28" t="s">
        <v>63</v>
      </c>
      <c r="E4" s="106" t="s">
        <v>64</v>
      </c>
      <c r="F4" s="28" t="s">
        <v>65</v>
      </c>
    </row>
    <row r="5" spans="1:7" x14ac:dyDescent="0.2">
      <c r="A5" s="28" t="s">
        <v>66</v>
      </c>
      <c r="B5" s="161">
        <v>182</v>
      </c>
      <c r="C5" s="28" t="s">
        <v>67</v>
      </c>
      <c r="D5" s="28" t="s">
        <v>68</v>
      </c>
      <c r="E5" s="106" t="s">
        <v>69</v>
      </c>
      <c r="F5" s="28" t="s">
        <v>65</v>
      </c>
    </row>
    <row r="6" spans="1:7" x14ac:dyDescent="0.2">
      <c r="A6" s="28" t="s">
        <v>70</v>
      </c>
      <c r="B6" s="161">
        <v>639</v>
      </c>
      <c r="C6" s="28" t="s">
        <v>71</v>
      </c>
      <c r="D6" s="28" t="s">
        <v>72</v>
      </c>
      <c r="E6" s="28" t="s">
        <v>73</v>
      </c>
      <c r="F6" s="28" t="s">
        <v>65</v>
      </c>
    </row>
    <row r="7" spans="1:7" x14ac:dyDescent="0.2">
      <c r="A7" s="28" t="s">
        <v>74</v>
      </c>
      <c r="B7" s="161">
        <v>292</v>
      </c>
      <c r="C7" s="28" t="s">
        <v>75</v>
      </c>
      <c r="D7" s="28" t="s">
        <v>76</v>
      </c>
      <c r="E7" s="28" t="s">
        <v>77</v>
      </c>
      <c r="F7" s="28" t="s">
        <v>78</v>
      </c>
    </row>
    <row r="8" spans="1:7" x14ac:dyDescent="0.2">
      <c r="A8" s="28" t="s">
        <v>79</v>
      </c>
      <c r="B8" s="161">
        <v>291</v>
      </c>
      <c r="C8" s="28" t="s">
        <v>80</v>
      </c>
      <c r="D8" s="28" t="s">
        <v>81</v>
      </c>
      <c r="E8" s="28" t="s">
        <v>82</v>
      </c>
      <c r="F8" s="28" t="s">
        <v>65</v>
      </c>
    </row>
    <row r="9" spans="1:7" x14ac:dyDescent="0.2">
      <c r="A9" s="28" t="s">
        <v>83</v>
      </c>
      <c r="B9" s="161">
        <v>475</v>
      </c>
      <c r="C9" s="28" t="s">
        <v>71</v>
      </c>
      <c r="D9" s="28" t="s">
        <v>72</v>
      </c>
      <c r="E9" s="28" t="s">
        <v>73</v>
      </c>
      <c r="F9" s="28" t="s">
        <v>65</v>
      </c>
    </row>
    <row r="10" spans="1:7" x14ac:dyDescent="0.2">
      <c r="A10" s="28" t="s">
        <v>84</v>
      </c>
      <c r="B10" s="161">
        <v>690</v>
      </c>
      <c r="C10" s="28" t="s">
        <v>85</v>
      </c>
      <c r="D10" s="28" t="s">
        <v>86</v>
      </c>
      <c r="E10" s="28" t="s">
        <v>87</v>
      </c>
      <c r="F10" s="28" t="s">
        <v>65</v>
      </c>
    </row>
    <row r="11" spans="1:7" x14ac:dyDescent="0.2">
      <c r="A11" s="28" t="s">
        <v>88</v>
      </c>
      <c r="B11" s="161">
        <v>387</v>
      </c>
      <c r="C11" s="28" t="s">
        <v>89</v>
      </c>
      <c r="D11" s="28" t="s">
        <v>90</v>
      </c>
      <c r="E11" s="28" t="s">
        <v>91</v>
      </c>
      <c r="F11" s="28" t="s">
        <v>92</v>
      </c>
    </row>
    <row r="12" spans="1:7" x14ac:dyDescent="0.2">
      <c r="A12" s="28" t="s">
        <v>93</v>
      </c>
      <c r="B12" s="161">
        <v>222</v>
      </c>
      <c r="C12" s="28" t="s">
        <v>94</v>
      </c>
      <c r="D12" s="28" t="s">
        <v>95</v>
      </c>
      <c r="E12" s="28" t="s">
        <v>96</v>
      </c>
      <c r="F12" s="28" t="s">
        <v>65</v>
      </c>
    </row>
    <row r="13" spans="1:7" x14ac:dyDescent="0.2">
      <c r="A13" s="28" t="s">
        <v>97</v>
      </c>
      <c r="B13" s="161">
        <v>202</v>
      </c>
      <c r="C13" s="28" t="s">
        <v>98</v>
      </c>
      <c r="D13" s="28" t="s">
        <v>98</v>
      </c>
      <c r="E13" s="28" t="s">
        <v>99</v>
      </c>
      <c r="F13" s="28" t="s">
        <v>65</v>
      </c>
    </row>
    <row r="14" spans="1:7" x14ac:dyDescent="0.2">
      <c r="A14" s="107" t="s">
        <v>100</v>
      </c>
      <c r="B14" s="162">
        <f>1989/3</f>
        <v>663</v>
      </c>
      <c r="C14" s="28"/>
      <c r="D14" s="28"/>
      <c r="E14" s="108" t="s">
        <v>101</v>
      </c>
      <c r="F14" s="28"/>
    </row>
    <row r="15" spans="1:7" x14ac:dyDescent="0.2">
      <c r="A15" s="28" t="s">
        <v>102</v>
      </c>
      <c r="B15" s="161">
        <v>180</v>
      </c>
      <c r="C15" s="28" t="s">
        <v>103</v>
      </c>
      <c r="D15" s="28" t="s">
        <v>103</v>
      </c>
      <c r="E15" s="109" t="s">
        <v>64</v>
      </c>
      <c r="F15" s="28" t="s">
        <v>65</v>
      </c>
    </row>
    <row r="16" spans="1:7" x14ac:dyDescent="0.2">
      <c r="A16" s="28" t="s">
        <v>104</v>
      </c>
      <c r="B16" s="161">
        <v>749</v>
      </c>
      <c r="C16" s="28" t="s">
        <v>105</v>
      </c>
      <c r="D16" s="28" t="s">
        <v>106</v>
      </c>
      <c r="E16" s="106" t="s">
        <v>107</v>
      </c>
      <c r="F16" s="28" t="s">
        <v>108</v>
      </c>
    </row>
    <row r="17" spans="1:6" x14ac:dyDescent="0.2">
      <c r="A17" s="28" t="s">
        <v>109</v>
      </c>
      <c r="B17" s="161">
        <v>177</v>
      </c>
      <c r="C17" s="28" t="s">
        <v>110</v>
      </c>
      <c r="D17" s="28" t="s">
        <v>111</v>
      </c>
      <c r="E17" s="28" t="s">
        <v>112</v>
      </c>
      <c r="F17" s="28" t="s">
        <v>65</v>
      </c>
    </row>
    <row r="18" spans="1:6" x14ac:dyDescent="0.2">
      <c r="A18" s="28" t="s">
        <v>113</v>
      </c>
      <c r="B18" s="161">
        <v>373</v>
      </c>
      <c r="C18" s="28" t="s">
        <v>114</v>
      </c>
      <c r="D18" s="28" t="s">
        <v>115</v>
      </c>
      <c r="E18" s="109" t="s">
        <v>116</v>
      </c>
      <c r="F18" s="28" t="s">
        <v>65</v>
      </c>
    </row>
    <row r="19" spans="1:6" x14ac:dyDescent="0.2">
      <c r="A19" s="28" t="s">
        <v>117</v>
      </c>
      <c r="B19" s="161">
        <v>559</v>
      </c>
      <c r="C19" s="28" t="s">
        <v>118</v>
      </c>
      <c r="D19" s="28" t="s">
        <v>119</v>
      </c>
      <c r="E19" s="106" t="s">
        <v>120</v>
      </c>
      <c r="F19" s="28" t="s">
        <v>65</v>
      </c>
    </row>
    <row r="20" spans="1:6" x14ac:dyDescent="0.2">
      <c r="A20" s="28" t="s">
        <v>121</v>
      </c>
      <c r="B20" s="161">
        <v>377</v>
      </c>
      <c r="C20" s="28" t="s">
        <v>122</v>
      </c>
      <c r="D20" s="28" t="s">
        <v>123</v>
      </c>
      <c r="E20" s="28" t="s">
        <v>124</v>
      </c>
      <c r="F20" s="28" t="s">
        <v>65</v>
      </c>
    </row>
    <row r="21" spans="1:6" x14ac:dyDescent="0.2">
      <c r="A21" s="107" t="s">
        <v>125</v>
      </c>
      <c r="B21" s="163">
        <v>1286</v>
      </c>
      <c r="C21" s="107" t="s">
        <v>126</v>
      </c>
      <c r="D21" s="107" t="s">
        <v>126</v>
      </c>
      <c r="E21" s="107" t="s">
        <v>127</v>
      </c>
      <c r="F21" s="107" t="s">
        <v>65</v>
      </c>
    </row>
    <row r="22" spans="1:6" x14ac:dyDescent="0.2">
      <c r="A22" s="28" t="s">
        <v>128</v>
      </c>
      <c r="B22" s="161">
        <v>604</v>
      </c>
      <c r="C22" s="28" t="s">
        <v>129</v>
      </c>
      <c r="D22" s="28" t="s">
        <v>129</v>
      </c>
      <c r="E22" s="106" t="s">
        <v>64</v>
      </c>
      <c r="F22" s="28" t="s">
        <v>65</v>
      </c>
    </row>
    <row r="23" spans="1:6" x14ac:dyDescent="0.2">
      <c r="A23" s="28" t="s">
        <v>130</v>
      </c>
      <c r="B23" s="161">
        <v>291</v>
      </c>
      <c r="C23" s="28" t="s">
        <v>131</v>
      </c>
      <c r="D23" s="28" t="s">
        <v>132</v>
      </c>
      <c r="E23" s="28" t="s">
        <v>133</v>
      </c>
      <c r="F23" s="28" t="s">
        <v>134</v>
      </c>
    </row>
    <row r="24" spans="1:6" x14ac:dyDescent="0.2">
      <c r="A24" s="28" t="s">
        <v>135</v>
      </c>
      <c r="B24" s="161">
        <v>199</v>
      </c>
      <c r="C24" s="28" t="s">
        <v>136</v>
      </c>
      <c r="D24" s="28" t="s">
        <v>137</v>
      </c>
      <c r="E24" s="28" t="s">
        <v>138</v>
      </c>
      <c r="F24" s="28" t="s">
        <v>65</v>
      </c>
    </row>
    <row r="25" spans="1:6" x14ac:dyDescent="0.2">
      <c r="A25" s="107" t="s">
        <v>139</v>
      </c>
      <c r="B25" s="163">
        <v>149</v>
      </c>
      <c r="C25" s="28"/>
      <c r="D25" s="28"/>
      <c r="E25" s="108" t="s">
        <v>140</v>
      </c>
      <c r="F25" s="28"/>
    </row>
    <row r="26" spans="1:6" x14ac:dyDescent="0.2">
      <c r="A26" s="107" t="s">
        <v>141</v>
      </c>
      <c r="B26" s="163">
        <v>1538</v>
      </c>
      <c r="C26" s="28"/>
      <c r="D26" s="28"/>
      <c r="E26" s="108" t="s">
        <v>142</v>
      </c>
      <c r="F26" s="28"/>
    </row>
    <row r="27" spans="1:6" x14ac:dyDescent="0.2">
      <c r="A27" s="107" t="s">
        <v>143</v>
      </c>
      <c r="B27" s="163">
        <v>2699</v>
      </c>
      <c r="C27" s="28"/>
      <c r="D27" s="28"/>
      <c r="E27" s="108" t="s">
        <v>1200</v>
      </c>
      <c r="F27" s="28"/>
    </row>
    <row r="28" spans="1:6" x14ac:dyDescent="0.2">
      <c r="A28" s="28" t="s">
        <v>145</v>
      </c>
      <c r="B28" s="161">
        <v>230</v>
      </c>
      <c r="C28" s="28" t="s">
        <v>146</v>
      </c>
      <c r="D28" s="28" t="s">
        <v>147</v>
      </c>
      <c r="E28" s="28" t="s">
        <v>148</v>
      </c>
      <c r="F28" s="28" t="s">
        <v>108</v>
      </c>
    </row>
    <row r="29" spans="1:6" x14ac:dyDescent="0.2">
      <c r="A29" s="107" t="s">
        <v>149</v>
      </c>
      <c r="B29" s="163">
        <v>166</v>
      </c>
      <c r="C29" s="107" t="s">
        <v>150</v>
      </c>
      <c r="D29" s="107" t="s">
        <v>150</v>
      </c>
      <c r="E29" s="107" t="s">
        <v>151</v>
      </c>
      <c r="F29" s="107" t="s">
        <v>65</v>
      </c>
    </row>
    <row r="30" spans="1:6" x14ac:dyDescent="0.2">
      <c r="A30" s="28" t="s">
        <v>152</v>
      </c>
      <c r="B30" s="161">
        <v>378</v>
      </c>
      <c r="C30" s="28" t="s">
        <v>153</v>
      </c>
      <c r="D30" s="28" t="s">
        <v>153</v>
      </c>
      <c r="E30" s="55" t="s">
        <v>154</v>
      </c>
      <c r="F30" s="28" t="s">
        <v>65</v>
      </c>
    </row>
    <row r="31" spans="1:6" x14ac:dyDescent="0.2">
      <c r="A31" s="107" t="s">
        <v>155</v>
      </c>
      <c r="B31" s="163">
        <v>215</v>
      </c>
      <c r="C31" s="107"/>
      <c r="D31" s="107"/>
      <c r="E31" s="108" t="s">
        <v>156</v>
      </c>
      <c r="F31" s="107"/>
    </row>
    <row r="32" spans="1:6" x14ac:dyDescent="0.2">
      <c r="A32" s="107" t="s">
        <v>157</v>
      </c>
      <c r="B32" s="163">
        <v>585</v>
      </c>
      <c r="C32" s="107" t="s">
        <v>158</v>
      </c>
      <c r="D32" s="107" t="s">
        <v>159</v>
      </c>
      <c r="E32" s="108" t="s">
        <v>160</v>
      </c>
      <c r="F32" s="107" t="s">
        <v>65</v>
      </c>
    </row>
    <row r="33" spans="1:6" x14ac:dyDescent="0.2">
      <c r="A33" s="107" t="s">
        <v>161</v>
      </c>
      <c r="B33" s="163">
        <v>417</v>
      </c>
      <c r="C33" s="107"/>
      <c r="D33" s="107"/>
      <c r="E33" s="108" t="s">
        <v>144</v>
      </c>
      <c r="F33" s="107"/>
    </row>
    <row r="34" spans="1:6" x14ac:dyDescent="0.2">
      <c r="A34" s="28" t="s">
        <v>162</v>
      </c>
      <c r="B34" s="161">
        <v>73</v>
      </c>
      <c r="C34" s="28" t="s">
        <v>163</v>
      </c>
      <c r="D34" s="28" t="s">
        <v>164</v>
      </c>
      <c r="E34" s="28" t="s">
        <v>165</v>
      </c>
      <c r="F34" s="28" t="s">
        <v>65</v>
      </c>
    </row>
    <row r="35" spans="1:6" x14ac:dyDescent="0.2">
      <c r="A35" s="28" t="s">
        <v>166</v>
      </c>
      <c r="B35" s="161">
        <v>516</v>
      </c>
      <c r="C35" s="28" t="s">
        <v>167</v>
      </c>
      <c r="D35" s="28" t="s">
        <v>168</v>
      </c>
      <c r="E35" s="109" t="s">
        <v>169</v>
      </c>
      <c r="F35" s="28" t="s">
        <v>65</v>
      </c>
    </row>
    <row r="36" spans="1:6" x14ac:dyDescent="0.2">
      <c r="A36" s="28" t="s">
        <v>170</v>
      </c>
      <c r="B36" s="161">
        <v>203</v>
      </c>
      <c r="C36" s="28" t="s">
        <v>146</v>
      </c>
      <c r="D36" s="28" t="s">
        <v>147</v>
      </c>
      <c r="E36" s="28" t="s">
        <v>148</v>
      </c>
      <c r="F36" s="28" t="s">
        <v>108</v>
      </c>
    </row>
    <row r="37" spans="1:6" x14ac:dyDescent="0.2">
      <c r="A37" s="28" t="s">
        <v>171</v>
      </c>
      <c r="B37" s="161">
        <v>108</v>
      </c>
      <c r="C37" s="28" t="s">
        <v>172</v>
      </c>
      <c r="D37" s="28" t="s">
        <v>173</v>
      </c>
      <c r="E37" s="106" t="s">
        <v>174</v>
      </c>
      <c r="F37" s="28" t="s">
        <v>92</v>
      </c>
    </row>
    <row r="38" spans="1:6" x14ac:dyDescent="0.2">
      <c r="A38" s="28" t="s">
        <v>175</v>
      </c>
      <c r="B38" s="161">
        <v>433</v>
      </c>
      <c r="C38" s="28" t="s">
        <v>172</v>
      </c>
      <c r="D38" s="28" t="s">
        <v>173</v>
      </c>
      <c r="E38" s="28" t="s">
        <v>174</v>
      </c>
      <c r="F38" s="28" t="s">
        <v>92</v>
      </c>
    </row>
    <row r="39" spans="1:6" x14ac:dyDescent="0.2">
      <c r="A39" s="28" t="s">
        <v>176</v>
      </c>
      <c r="B39" s="161">
        <v>339</v>
      </c>
      <c r="C39" s="28" t="s">
        <v>177</v>
      </c>
      <c r="D39" s="28" t="s">
        <v>178</v>
      </c>
      <c r="E39" s="28" t="s">
        <v>179</v>
      </c>
      <c r="F39" s="28" t="s">
        <v>65</v>
      </c>
    </row>
    <row r="40" spans="1:6" x14ac:dyDescent="0.2">
      <c r="A40" s="107" t="s">
        <v>180</v>
      </c>
      <c r="B40" s="163">
        <v>632</v>
      </c>
      <c r="C40" s="107"/>
      <c r="D40" s="107"/>
      <c r="E40" s="108" t="s">
        <v>181</v>
      </c>
      <c r="F40" s="107"/>
    </row>
    <row r="41" spans="1:6" x14ac:dyDescent="0.2">
      <c r="A41" s="28" t="s">
        <v>182</v>
      </c>
      <c r="B41" s="161">
        <v>572</v>
      </c>
      <c r="C41" s="28" t="s">
        <v>183</v>
      </c>
      <c r="D41" s="28" t="s">
        <v>184</v>
      </c>
      <c r="E41" s="28" t="s">
        <v>185</v>
      </c>
      <c r="F41" s="28" t="s">
        <v>78</v>
      </c>
    </row>
    <row r="42" spans="1:6" x14ac:dyDescent="0.2">
      <c r="A42" s="28" t="s">
        <v>186</v>
      </c>
      <c r="B42" s="161">
        <v>271</v>
      </c>
      <c r="C42" s="28" t="s">
        <v>187</v>
      </c>
      <c r="D42" s="28" t="s">
        <v>187</v>
      </c>
      <c r="E42" s="28" t="s">
        <v>188</v>
      </c>
      <c r="F42" s="28" t="s">
        <v>65</v>
      </c>
    </row>
    <row r="43" spans="1:6" x14ac:dyDescent="0.2">
      <c r="A43" s="28" t="s">
        <v>189</v>
      </c>
      <c r="B43" s="161">
        <v>362</v>
      </c>
      <c r="C43" s="28" t="s">
        <v>190</v>
      </c>
      <c r="D43" s="28" t="s">
        <v>191</v>
      </c>
      <c r="E43" s="28" t="s">
        <v>192</v>
      </c>
      <c r="F43" s="28" t="s">
        <v>65</v>
      </c>
    </row>
    <row r="44" spans="1:6" x14ac:dyDescent="0.2">
      <c r="A44" s="28" t="s">
        <v>193</v>
      </c>
      <c r="B44" s="161">
        <v>657</v>
      </c>
      <c r="C44" s="28" t="s">
        <v>194</v>
      </c>
      <c r="D44" s="28" t="s">
        <v>195</v>
      </c>
      <c r="E44" s="28" t="s">
        <v>196</v>
      </c>
      <c r="F44" s="28" t="s">
        <v>197</v>
      </c>
    </row>
    <row r="45" spans="1:6" x14ac:dyDescent="0.2">
      <c r="A45" s="28" t="s">
        <v>198</v>
      </c>
      <c r="B45" s="161">
        <v>282</v>
      </c>
      <c r="C45" s="28" t="s">
        <v>199</v>
      </c>
      <c r="D45" s="28" t="s">
        <v>200</v>
      </c>
      <c r="E45" s="28" t="s">
        <v>201</v>
      </c>
      <c r="F45" s="28" t="s">
        <v>65</v>
      </c>
    </row>
    <row r="46" spans="1:6" x14ac:dyDescent="0.2">
      <c r="A46" s="28" t="s">
        <v>202</v>
      </c>
      <c r="B46" s="161">
        <v>532</v>
      </c>
      <c r="C46" s="28" t="s">
        <v>203</v>
      </c>
      <c r="D46" s="28" t="s">
        <v>204</v>
      </c>
      <c r="E46" s="28" t="s">
        <v>205</v>
      </c>
      <c r="F46" s="28" t="s">
        <v>65</v>
      </c>
    </row>
    <row r="47" spans="1:6" x14ac:dyDescent="0.2">
      <c r="A47" s="107" t="s">
        <v>206</v>
      </c>
      <c r="B47" s="163">
        <v>406</v>
      </c>
      <c r="C47" s="107"/>
      <c r="D47" s="107"/>
      <c r="E47" s="108" t="s">
        <v>207</v>
      </c>
      <c r="F47" s="107"/>
    </row>
    <row r="48" spans="1:6" x14ac:dyDescent="0.2">
      <c r="A48" s="107" t="s">
        <v>208</v>
      </c>
      <c r="B48" s="163">
        <v>639</v>
      </c>
      <c r="C48" s="107"/>
      <c r="D48" s="107"/>
      <c r="E48" s="108" t="s">
        <v>209</v>
      </c>
      <c r="F48" s="107"/>
    </row>
    <row r="49" spans="1:6" x14ac:dyDescent="0.2">
      <c r="A49" s="107" t="s">
        <v>210</v>
      </c>
      <c r="B49" s="163">
        <v>125</v>
      </c>
      <c r="C49" s="107" t="s">
        <v>211</v>
      </c>
      <c r="D49" s="107" t="s">
        <v>211</v>
      </c>
      <c r="E49" s="30" t="s">
        <v>434</v>
      </c>
      <c r="F49" s="28" t="s">
        <v>65</v>
      </c>
    </row>
    <row r="50" spans="1:6" x14ac:dyDescent="0.2">
      <c r="A50" s="28" t="s">
        <v>212</v>
      </c>
      <c r="B50" s="161">
        <v>126</v>
      </c>
      <c r="C50" s="28" t="s">
        <v>213</v>
      </c>
      <c r="D50" s="28" t="s">
        <v>214</v>
      </c>
      <c r="E50" s="28" t="s">
        <v>215</v>
      </c>
      <c r="F50" s="28" t="s">
        <v>65</v>
      </c>
    </row>
    <row r="51" spans="1:6" x14ac:dyDescent="0.2">
      <c r="A51" s="28" t="s">
        <v>216</v>
      </c>
      <c r="B51" s="161">
        <v>421</v>
      </c>
      <c r="C51" s="28" t="s">
        <v>153</v>
      </c>
      <c r="D51" s="28" t="s">
        <v>153</v>
      </c>
      <c r="E51" s="55" t="s">
        <v>154</v>
      </c>
      <c r="F51" s="28" t="s">
        <v>65</v>
      </c>
    </row>
    <row r="52" spans="1:6" x14ac:dyDescent="0.2">
      <c r="A52" s="28" t="s">
        <v>217</v>
      </c>
      <c r="B52" s="161">
        <v>325</v>
      </c>
      <c r="C52" s="28" t="s">
        <v>218</v>
      </c>
      <c r="D52" s="28" t="s">
        <v>219</v>
      </c>
      <c r="E52" s="109" t="s">
        <v>220</v>
      </c>
      <c r="F52" s="28" t="s">
        <v>65</v>
      </c>
    </row>
    <row r="53" spans="1:6" x14ac:dyDescent="0.2">
      <c r="A53" s="28" t="s">
        <v>221</v>
      </c>
      <c r="B53" s="161">
        <v>402</v>
      </c>
      <c r="C53" s="28" t="s">
        <v>153</v>
      </c>
      <c r="D53" s="28" t="s">
        <v>153</v>
      </c>
      <c r="E53" s="55" t="s">
        <v>154</v>
      </c>
      <c r="F53" s="28" t="s">
        <v>65</v>
      </c>
    </row>
    <row r="54" spans="1:6" x14ac:dyDescent="0.2">
      <c r="A54" s="28" t="s">
        <v>222</v>
      </c>
      <c r="B54" s="161">
        <v>317</v>
      </c>
      <c r="C54" s="28" t="s">
        <v>223</v>
      </c>
      <c r="D54" s="28" t="s">
        <v>224</v>
      </c>
      <c r="E54" s="106" t="s">
        <v>225</v>
      </c>
      <c r="F54" s="28" t="s">
        <v>65</v>
      </c>
    </row>
    <row r="55" spans="1:6" x14ac:dyDescent="0.2">
      <c r="A55" s="28" t="s">
        <v>226</v>
      </c>
      <c r="B55" s="161">
        <v>643</v>
      </c>
      <c r="C55" s="28" t="s">
        <v>227</v>
      </c>
      <c r="D55" s="28" t="s">
        <v>228</v>
      </c>
      <c r="E55" s="28" t="s">
        <v>229</v>
      </c>
      <c r="F55" s="28" t="s">
        <v>65</v>
      </c>
    </row>
    <row r="56" spans="1:6" x14ac:dyDescent="0.2">
      <c r="A56" s="28" t="s">
        <v>230</v>
      </c>
      <c r="B56" s="161">
        <v>181</v>
      </c>
      <c r="C56" s="28" t="s">
        <v>231</v>
      </c>
      <c r="D56" s="28" t="s">
        <v>231</v>
      </c>
      <c r="E56" s="28" t="s">
        <v>64</v>
      </c>
      <c r="F56" s="28" t="s">
        <v>65</v>
      </c>
    </row>
    <row r="57" spans="1:6" x14ac:dyDescent="0.2">
      <c r="A57" s="28" t="s">
        <v>232</v>
      </c>
      <c r="B57" s="161">
        <v>703</v>
      </c>
      <c r="C57" s="28" t="s">
        <v>233</v>
      </c>
      <c r="D57" s="28" t="s">
        <v>234</v>
      </c>
      <c r="E57" s="28" t="s">
        <v>235</v>
      </c>
      <c r="F57" s="28" t="s">
        <v>236</v>
      </c>
    </row>
    <row r="58" spans="1:6" x14ac:dyDescent="0.2">
      <c r="A58" s="28" t="s">
        <v>237</v>
      </c>
      <c r="B58" s="161">
        <v>308</v>
      </c>
      <c r="C58" s="28" t="s">
        <v>238</v>
      </c>
      <c r="D58" s="28" t="s">
        <v>239</v>
      </c>
      <c r="E58" s="28" t="s">
        <v>240</v>
      </c>
      <c r="F58" s="28" t="s">
        <v>65</v>
      </c>
    </row>
    <row r="59" spans="1:6" x14ac:dyDescent="0.2">
      <c r="A59" s="28" t="s">
        <v>241</v>
      </c>
      <c r="B59" s="161">
        <v>160</v>
      </c>
      <c r="C59" s="28" t="s">
        <v>242</v>
      </c>
      <c r="D59" s="28" t="s">
        <v>242</v>
      </c>
      <c r="E59" s="28" t="s">
        <v>64</v>
      </c>
      <c r="F59" s="28" t="s">
        <v>65</v>
      </c>
    </row>
    <row r="60" spans="1:6" x14ac:dyDescent="0.2">
      <c r="A60" s="28" t="s">
        <v>243</v>
      </c>
      <c r="B60" s="161">
        <v>449</v>
      </c>
      <c r="C60" s="28" t="s">
        <v>129</v>
      </c>
      <c r="D60" s="28" t="s">
        <v>129</v>
      </c>
      <c r="E60" s="106" t="s">
        <v>64</v>
      </c>
      <c r="F60" s="28" t="s">
        <v>65</v>
      </c>
    </row>
    <row r="61" spans="1:6" x14ac:dyDescent="0.2">
      <c r="A61" s="28" t="s">
        <v>244</v>
      </c>
      <c r="B61" s="161">
        <v>216</v>
      </c>
      <c r="C61" s="28" t="s">
        <v>245</v>
      </c>
      <c r="D61" s="28" t="s">
        <v>246</v>
      </c>
      <c r="E61" s="28" t="s">
        <v>247</v>
      </c>
      <c r="F61" s="28" t="s">
        <v>65</v>
      </c>
    </row>
    <row r="62" spans="1:6" x14ac:dyDescent="0.2">
      <c r="A62" s="107" t="s">
        <v>248</v>
      </c>
      <c r="B62" s="163">
        <v>718</v>
      </c>
      <c r="C62" s="107" t="s">
        <v>65</v>
      </c>
      <c r="D62" s="107" t="s">
        <v>65</v>
      </c>
      <c r="E62" s="107" t="s">
        <v>249</v>
      </c>
      <c r="F62" s="107" t="s">
        <v>65</v>
      </c>
    </row>
    <row r="63" spans="1:6" x14ac:dyDescent="0.2">
      <c r="A63" s="28" t="s">
        <v>250</v>
      </c>
      <c r="B63" s="161">
        <v>379</v>
      </c>
      <c r="C63" s="28" t="s">
        <v>251</v>
      </c>
      <c r="D63" s="28" t="s">
        <v>252</v>
      </c>
      <c r="E63" s="106" t="s">
        <v>253</v>
      </c>
      <c r="F63" s="28" t="s">
        <v>254</v>
      </c>
    </row>
    <row r="64" spans="1:6" x14ac:dyDescent="0.2">
      <c r="A64" s="28" t="s">
        <v>255</v>
      </c>
      <c r="B64" s="161">
        <v>530</v>
      </c>
      <c r="C64" s="28" t="s">
        <v>256</v>
      </c>
      <c r="D64" s="28" t="s">
        <v>257</v>
      </c>
      <c r="E64" s="106" t="s">
        <v>258</v>
      </c>
      <c r="F64" s="28" t="s">
        <v>65</v>
      </c>
    </row>
    <row r="65" spans="1:6" x14ac:dyDescent="0.2">
      <c r="A65" s="28" t="s">
        <v>259</v>
      </c>
      <c r="B65" s="161">
        <v>279</v>
      </c>
      <c r="C65" s="28" t="s">
        <v>260</v>
      </c>
      <c r="D65" s="28" t="s">
        <v>261</v>
      </c>
      <c r="E65" s="28" t="s">
        <v>262</v>
      </c>
      <c r="F65" s="28" t="s">
        <v>65</v>
      </c>
    </row>
    <row r="66" spans="1:6" x14ac:dyDescent="0.2">
      <c r="A66" s="28" t="s">
        <v>263</v>
      </c>
      <c r="B66" s="161">
        <v>315</v>
      </c>
      <c r="C66" s="28" t="s">
        <v>264</v>
      </c>
      <c r="D66" s="28" t="s">
        <v>265</v>
      </c>
      <c r="E66" s="28" t="s">
        <v>266</v>
      </c>
      <c r="F66" s="28" t="s">
        <v>65</v>
      </c>
    </row>
    <row r="67" spans="1:6" x14ac:dyDescent="0.2">
      <c r="A67" s="28" t="s">
        <v>267</v>
      </c>
      <c r="B67" s="161">
        <v>268</v>
      </c>
      <c r="C67" s="28" t="s">
        <v>268</v>
      </c>
      <c r="D67" s="28" t="s">
        <v>269</v>
      </c>
      <c r="E67" s="28" t="s">
        <v>270</v>
      </c>
      <c r="F67" s="28" t="s">
        <v>65</v>
      </c>
    </row>
    <row r="68" spans="1:6" x14ac:dyDescent="0.2">
      <c r="A68" s="28" t="s">
        <v>271</v>
      </c>
      <c r="B68" s="161">
        <v>379</v>
      </c>
      <c r="C68" s="28" t="s">
        <v>272</v>
      </c>
      <c r="D68" s="28" t="s">
        <v>273</v>
      </c>
      <c r="E68" s="28" t="s">
        <v>274</v>
      </c>
      <c r="F68" s="28" t="s">
        <v>65</v>
      </c>
    </row>
    <row r="69" spans="1:6" x14ac:dyDescent="0.2">
      <c r="A69" s="28" t="s">
        <v>275</v>
      </c>
      <c r="B69" s="161">
        <v>151</v>
      </c>
      <c r="C69" s="28" t="s">
        <v>276</v>
      </c>
      <c r="D69" s="28" t="s">
        <v>276</v>
      </c>
      <c r="E69" s="109" t="s">
        <v>277</v>
      </c>
      <c r="F69" s="28" t="s">
        <v>65</v>
      </c>
    </row>
    <row r="70" spans="1:6" x14ac:dyDescent="0.2">
      <c r="A70" s="28" t="s">
        <v>278</v>
      </c>
      <c r="B70" s="161">
        <v>300</v>
      </c>
      <c r="C70" s="28" t="s">
        <v>279</v>
      </c>
      <c r="D70" s="28" t="s">
        <v>280</v>
      </c>
      <c r="E70" s="28" t="s">
        <v>281</v>
      </c>
      <c r="F70" s="28" t="s">
        <v>282</v>
      </c>
    </row>
    <row r="71" spans="1:6" x14ac:dyDescent="0.2">
      <c r="A71" s="28" t="s">
        <v>283</v>
      </c>
      <c r="B71" s="161">
        <v>418</v>
      </c>
      <c r="C71" s="28" t="s">
        <v>284</v>
      </c>
      <c r="D71" s="28" t="s">
        <v>285</v>
      </c>
      <c r="E71" s="28" t="s">
        <v>286</v>
      </c>
      <c r="F71" s="28" t="s">
        <v>287</v>
      </c>
    </row>
    <row r="72" spans="1:6" x14ac:dyDescent="0.2">
      <c r="A72" s="28" t="s">
        <v>288</v>
      </c>
      <c r="B72" s="161">
        <v>180</v>
      </c>
      <c r="C72" s="28" t="s">
        <v>289</v>
      </c>
      <c r="D72" s="28" t="s">
        <v>290</v>
      </c>
      <c r="E72" s="28" t="s">
        <v>291</v>
      </c>
      <c r="F72" s="28" t="s">
        <v>292</v>
      </c>
    </row>
    <row r="73" spans="1:6" x14ac:dyDescent="0.2">
      <c r="A73" s="28" t="s">
        <v>293</v>
      </c>
      <c r="B73" s="161">
        <v>174</v>
      </c>
      <c r="C73" s="28" t="s">
        <v>294</v>
      </c>
      <c r="D73" s="28" t="s">
        <v>295</v>
      </c>
      <c r="E73" s="28" t="s">
        <v>296</v>
      </c>
      <c r="F73" s="28" t="s">
        <v>65</v>
      </c>
    </row>
    <row r="74" spans="1:6" x14ac:dyDescent="0.2">
      <c r="A74" s="28" t="s">
        <v>297</v>
      </c>
      <c r="B74" s="161">
        <v>219</v>
      </c>
      <c r="C74" s="28" t="s">
        <v>298</v>
      </c>
      <c r="D74" s="28" t="s">
        <v>298</v>
      </c>
      <c r="E74" s="28" t="s">
        <v>299</v>
      </c>
      <c r="F74" s="28" t="s">
        <v>65</v>
      </c>
    </row>
    <row r="75" spans="1:6" x14ac:dyDescent="0.2">
      <c r="A75" s="28" t="s">
        <v>300</v>
      </c>
      <c r="B75" s="161">
        <v>350</v>
      </c>
      <c r="C75" s="28" t="s">
        <v>301</v>
      </c>
      <c r="D75" s="28" t="s">
        <v>302</v>
      </c>
      <c r="E75" s="28" t="s">
        <v>303</v>
      </c>
      <c r="F75" s="28" t="s">
        <v>65</v>
      </c>
    </row>
    <row r="76" spans="1:6" x14ac:dyDescent="0.2">
      <c r="A76" s="28" t="s">
        <v>304</v>
      </c>
      <c r="B76" s="161">
        <v>174</v>
      </c>
      <c r="C76" s="28" t="s">
        <v>305</v>
      </c>
      <c r="D76" s="28" t="s">
        <v>306</v>
      </c>
      <c r="E76" s="28" t="s">
        <v>307</v>
      </c>
      <c r="F76" s="28" t="s">
        <v>308</v>
      </c>
    </row>
    <row r="77" spans="1:6" x14ac:dyDescent="0.2">
      <c r="A77" s="28" t="s">
        <v>309</v>
      </c>
      <c r="B77" s="161">
        <v>422</v>
      </c>
      <c r="C77" s="28" t="s">
        <v>310</v>
      </c>
      <c r="D77" s="28" t="s">
        <v>311</v>
      </c>
      <c r="E77" s="106" t="s">
        <v>312</v>
      </c>
      <c r="F77" s="28" t="s">
        <v>313</v>
      </c>
    </row>
    <row r="78" spans="1:6" x14ac:dyDescent="0.2">
      <c r="A78" s="28" t="s">
        <v>314</v>
      </c>
      <c r="B78" s="161">
        <v>733</v>
      </c>
      <c r="C78" s="28" t="s">
        <v>315</v>
      </c>
      <c r="D78" s="28" t="s">
        <v>316</v>
      </c>
      <c r="E78" s="106" t="s">
        <v>317</v>
      </c>
      <c r="F78" s="28" t="s">
        <v>65</v>
      </c>
    </row>
    <row r="79" spans="1:6" x14ac:dyDescent="0.2">
      <c r="A79" s="28" t="s">
        <v>318</v>
      </c>
      <c r="B79" s="161">
        <v>552</v>
      </c>
      <c r="C79" s="28" t="s">
        <v>319</v>
      </c>
      <c r="D79" s="28" t="s">
        <v>320</v>
      </c>
      <c r="E79" s="106" t="s">
        <v>321</v>
      </c>
      <c r="F79" s="28" t="s">
        <v>65</v>
      </c>
    </row>
    <row r="80" spans="1:6" x14ac:dyDescent="0.2">
      <c r="A80" s="28" t="s">
        <v>322</v>
      </c>
      <c r="B80" s="161">
        <v>87</v>
      </c>
      <c r="C80" s="28" t="s">
        <v>323</v>
      </c>
      <c r="D80" s="28" t="s">
        <v>324</v>
      </c>
      <c r="E80" s="28" t="s">
        <v>325</v>
      </c>
      <c r="F80" s="28" t="s">
        <v>65</v>
      </c>
    </row>
    <row r="81" spans="1:6" x14ac:dyDescent="0.2">
      <c r="A81" s="28" t="s">
        <v>326</v>
      </c>
      <c r="B81" s="161">
        <v>641</v>
      </c>
      <c r="C81" s="28" t="s">
        <v>327</v>
      </c>
      <c r="D81" s="28" t="s">
        <v>328</v>
      </c>
      <c r="E81" s="28" t="s">
        <v>329</v>
      </c>
      <c r="F81" s="28" t="s">
        <v>65</v>
      </c>
    </row>
    <row r="82" spans="1:6" x14ac:dyDescent="0.2">
      <c r="A82" s="28" t="s">
        <v>330</v>
      </c>
      <c r="B82" s="161">
        <v>370</v>
      </c>
      <c r="C82" s="28" t="s">
        <v>331</v>
      </c>
      <c r="D82" s="28" t="s">
        <v>332</v>
      </c>
      <c r="E82" s="109" t="s">
        <v>333</v>
      </c>
      <c r="F82" s="28" t="s">
        <v>334</v>
      </c>
    </row>
    <row r="83" spans="1:6" x14ac:dyDescent="0.2">
      <c r="A83" s="28" t="s">
        <v>335</v>
      </c>
      <c r="B83" s="161">
        <v>262</v>
      </c>
      <c r="C83" s="28" t="s">
        <v>336</v>
      </c>
      <c r="D83" s="28" t="s">
        <v>337</v>
      </c>
      <c r="E83" s="28" t="s">
        <v>338</v>
      </c>
      <c r="F83" s="28" t="s">
        <v>65</v>
      </c>
    </row>
    <row r="84" spans="1:6" x14ac:dyDescent="0.2">
      <c r="A84" s="28" t="s">
        <v>339</v>
      </c>
      <c r="B84" s="161">
        <v>499</v>
      </c>
      <c r="C84" s="28" t="s">
        <v>340</v>
      </c>
      <c r="D84" s="28" t="s">
        <v>341</v>
      </c>
      <c r="E84" s="109" t="s">
        <v>342</v>
      </c>
      <c r="F84" s="28" t="s">
        <v>65</v>
      </c>
    </row>
    <row r="85" spans="1:6" x14ac:dyDescent="0.2">
      <c r="A85" s="28" t="s">
        <v>343</v>
      </c>
      <c r="B85" s="161">
        <v>268</v>
      </c>
      <c r="C85" s="28" t="s">
        <v>344</v>
      </c>
      <c r="D85" s="28" t="s">
        <v>345</v>
      </c>
      <c r="E85" s="109" t="s">
        <v>346</v>
      </c>
      <c r="F85" s="28" t="s">
        <v>65</v>
      </c>
    </row>
    <row r="86" spans="1:6" x14ac:dyDescent="0.2">
      <c r="A86" s="28" t="s">
        <v>347</v>
      </c>
      <c r="B86" s="161">
        <v>680</v>
      </c>
      <c r="C86" s="28" t="s">
        <v>348</v>
      </c>
      <c r="D86" s="28" t="s">
        <v>349</v>
      </c>
      <c r="E86" s="28" t="s">
        <v>350</v>
      </c>
      <c r="F86" s="28" t="s">
        <v>351</v>
      </c>
    </row>
    <row r="87" spans="1:6" x14ac:dyDescent="0.2">
      <c r="A87" s="28" t="s">
        <v>352</v>
      </c>
      <c r="B87" s="161">
        <v>692</v>
      </c>
      <c r="C87" s="28" t="s">
        <v>353</v>
      </c>
      <c r="D87" s="28" t="s">
        <v>354</v>
      </c>
      <c r="E87" s="28" t="s">
        <v>355</v>
      </c>
      <c r="F87" s="28" t="s">
        <v>356</v>
      </c>
    </row>
    <row r="88" spans="1:6" x14ac:dyDescent="0.2">
      <c r="A88" s="28" t="s">
        <v>357</v>
      </c>
      <c r="B88" s="161">
        <v>238</v>
      </c>
      <c r="C88" s="28" t="s">
        <v>353</v>
      </c>
      <c r="D88" s="28" t="s">
        <v>354</v>
      </c>
      <c r="E88" s="106" t="s">
        <v>355</v>
      </c>
      <c r="F88" s="28" t="s">
        <v>356</v>
      </c>
    </row>
    <row r="89" spans="1:6" x14ac:dyDescent="0.2">
      <c r="A89" s="28" t="s">
        <v>358</v>
      </c>
      <c r="B89" s="161">
        <v>354</v>
      </c>
      <c r="C89" s="28" t="s">
        <v>359</v>
      </c>
      <c r="D89" s="28" t="s">
        <v>360</v>
      </c>
      <c r="E89" s="28" t="s">
        <v>361</v>
      </c>
      <c r="F89" s="28" t="s">
        <v>65</v>
      </c>
    </row>
    <row r="90" spans="1:6" x14ac:dyDescent="0.2">
      <c r="A90" s="28" t="s">
        <v>362</v>
      </c>
      <c r="B90" s="161">
        <v>322</v>
      </c>
      <c r="C90" s="28" t="s">
        <v>363</v>
      </c>
      <c r="D90" s="28" t="s">
        <v>363</v>
      </c>
      <c r="E90" s="109" t="s">
        <v>364</v>
      </c>
      <c r="F90" s="28" t="s">
        <v>65</v>
      </c>
    </row>
    <row r="91" spans="1:6" x14ac:dyDescent="0.2">
      <c r="A91" s="28" t="s">
        <v>365</v>
      </c>
      <c r="B91" s="161">
        <v>377</v>
      </c>
      <c r="C91" s="28" t="s">
        <v>153</v>
      </c>
      <c r="D91" s="28" t="s">
        <v>153</v>
      </c>
      <c r="E91" s="55" t="s">
        <v>154</v>
      </c>
      <c r="F91" s="28" t="s">
        <v>65</v>
      </c>
    </row>
    <row r="92" spans="1:6" x14ac:dyDescent="0.2">
      <c r="A92" s="28" t="s">
        <v>366</v>
      </c>
      <c r="B92" s="161">
        <v>289</v>
      </c>
      <c r="C92" s="28" t="s">
        <v>367</v>
      </c>
      <c r="D92" s="28" t="s">
        <v>368</v>
      </c>
      <c r="E92" s="28" t="s">
        <v>369</v>
      </c>
      <c r="F92" s="28" t="s">
        <v>313</v>
      </c>
    </row>
    <row r="93" spans="1:6" x14ac:dyDescent="0.2">
      <c r="A93" s="28" t="s">
        <v>370</v>
      </c>
      <c r="B93" s="161">
        <v>164</v>
      </c>
      <c r="C93" s="28" t="s">
        <v>371</v>
      </c>
      <c r="D93" s="28" t="s">
        <v>372</v>
      </c>
      <c r="E93" s="28" t="s">
        <v>373</v>
      </c>
      <c r="F93" s="28" t="s">
        <v>374</v>
      </c>
    </row>
    <row r="94" spans="1:6" x14ac:dyDescent="0.2">
      <c r="A94" s="28" t="s">
        <v>375</v>
      </c>
      <c r="B94" s="161">
        <v>217</v>
      </c>
      <c r="C94" s="28" t="s">
        <v>376</v>
      </c>
      <c r="D94" s="28" t="s">
        <v>377</v>
      </c>
      <c r="E94" s="28" t="s">
        <v>378</v>
      </c>
      <c r="F94" s="28" t="s">
        <v>313</v>
      </c>
    </row>
    <row r="95" spans="1:6" x14ac:dyDescent="0.2">
      <c r="A95" s="28" t="s">
        <v>379</v>
      </c>
      <c r="B95" s="161">
        <v>213</v>
      </c>
      <c r="C95" s="28" t="s">
        <v>380</v>
      </c>
      <c r="D95" s="28" t="s">
        <v>381</v>
      </c>
      <c r="E95" s="28" t="s">
        <v>382</v>
      </c>
      <c r="F95" s="28" t="s">
        <v>383</v>
      </c>
    </row>
    <row r="96" spans="1:6" x14ac:dyDescent="0.2">
      <c r="A96" s="28" t="s">
        <v>384</v>
      </c>
      <c r="B96" s="161">
        <v>217</v>
      </c>
      <c r="C96" s="28" t="s">
        <v>359</v>
      </c>
      <c r="D96" s="28" t="s">
        <v>360</v>
      </c>
      <c r="E96" s="28" t="s">
        <v>361</v>
      </c>
      <c r="F96" s="28" t="s">
        <v>65</v>
      </c>
    </row>
    <row r="97" spans="1:6" x14ac:dyDescent="0.2">
      <c r="A97" s="28" t="s">
        <v>385</v>
      </c>
      <c r="B97" s="161">
        <v>137</v>
      </c>
      <c r="C97" s="28" t="s">
        <v>359</v>
      </c>
      <c r="D97" s="28" t="s">
        <v>360</v>
      </c>
      <c r="E97" s="28" t="s">
        <v>361</v>
      </c>
      <c r="F97" s="28" t="s">
        <v>65</v>
      </c>
    </row>
    <row r="98" spans="1:6" x14ac:dyDescent="0.2">
      <c r="A98" s="28" t="s">
        <v>386</v>
      </c>
      <c r="B98" s="161">
        <v>188</v>
      </c>
      <c r="C98" s="28" t="s">
        <v>387</v>
      </c>
      <c r="D98" s="28" t="s">
        <v>388</v>
      </c>
      <c r="E98" s="28" t="s">
        <v>389</v>
      </c>
      <c r="F98" s="28" t="s">
        <v>292</v>
      </c>
    </row>
    <row r="99" spans="1:6" x14ac:dyDescent="0.2">
      <c r="A99" s="28" t="s">
        <v>390</v>
      </c>
      <c r="B99" s="161">
        <v>153</v>
      </c>
      <c r="C99" s="28" t="s">
        <v>391</v>
      </c>
      <c r="D99" s="28" t="s">
        <v>392</v>
      </c>
      <c r="E99" s="28" t="s">
        <v>393</v>
      </c>
      <c r="F99" s="28" t="s">
        <v>65</v>
      </c>
    </row>
    <row r="100" spans="1:6" x14ac:dyDescent="0.2">
      <c r="A100" s="28" t="s">
        <v>394</v>
      </c>
      <c r="B100" s="161">
        <v>432</v>
      </c>
      <c r="C100" s="28" t="s">
        <v>395</v>
      </c>
      <c r="D100" s="28" t="s">
        <v>396</v>
      </c>
      <c r="E100" s="106" t="s">
        <v>397</v>
      </c>
      <c r="F100" s="28" t="s">
        <v>398</v>
      </c>
    </row>
    <row r="101" spans="1:6" x14ac:dyDescent="0.2">
      <c r="A101" s="28" t="s">
        <v>399</v>
      </c>
      <c r="B101" s="161">
        <v>380</v>
      </c>
      <c r="C101" s="28" t="s">
        <v>400</v>
      </c>
      <c r="D101" s="28" t="s">
        <v>401</v>
      </c>
      <c r="E101" s="106" t="s">
        <v>402</v>
      </c>
      <c r="F101" s="28" t="s">
        <v>65</v>
      </c>
    </row>
    <row r="102" spans="1:6" x14ac:dyDescent="0.2">
      <c r="A102" s="28" t="s">
        <v>403</v>
      </c>
      <c r="B102" s="161">
        <v>293</v>
      </c>
      <c r="C102" s="28" t="s">
        <v>298</v>
      </c>
      <c r="D102" s="28" t="s">
        <v>298</v>
      </c>
      <c r="E102" s="106" t="s">
        <v>299</v>
      </c>
      <c r="F102" s="28" t="s">
        <v>65</v>
      </c>
    </row>
    <row r="103" spans="1:6" x14ac:dyDescent="0.2">
      <c r="A103" s="28" t="s">
        <v>404</v>
      </c>
      <c r="B103" s="161">
        <v>517</v>
      </c>
      <c r="C103" s="28" t="s">
        <v>405</v>
      </c>
      <c r="D103" s="28" t="s">
        <v>406</v>
      </c>
      <c r="E103" s="28" t="s">
        <v>407</v>
      </c>
      <c r="F103" s="28" t="s">
        <v>408</v>
      </c>
    </row>
    <row r="104" spans="1:6" x14ac:dyDescent="0.2">
      <c r="A104" s="28" t="s">
        <v>409</v>
      </c>
      <c r="B104" s="161">
        <v>410</v>
      </c>
      <c r="C104" s="28" t="s">
        <v>410</v>
      </c>
      <c r="D104" s="28" t="s">
        <v>410</v>
      </c>
      <c r="E104" s="106" t="s">
        <v>411</v>
      </c>
      <c r="F104" s="28" t="s">
        <v>65</v>
      </c>
    </row>
  </sheetData>
  <autoFilter ref="E1:E104" xr:uid="{00000000-0009-0000-0000-000007000000}"/>
  <mergeCells count="1">
    <mergeCell ref="A1:G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1"/>
  <sheetViews>
    <sheetView zoomScale="125" zoomScaleNormal="125" zoomScalePageLayoutView="125" workbookViewId="0">
      <selection activeCell="A8" sqref="A8"/>
    </sheetView>
  </sheetViews>
  <sheetFormatPr baseColWidth="10" defaultRowHeight="16" x14ac:dyDescent="0.2"/>
  <cols>
    <col min="1" max="1" width="58.1640625" bestFit="1" customWidth="1"/>
    <col min="4" max="4" width="20.6640625" customWidth="1"/>
    <col min="5" max="5" width="68.83203125" style="32" bestFit="1" customWidth="1"/>
    <col min="6" max="6" width="67.6640625" bestFit="1" customWidth="1"/>
  </cols>
  <sheetData>
    <row r="1" spans="1:6" x14ac:dyDescent="0.2">
      <c r="A1" t="s">
        <v>646</v>
      </c>
    </row>
    <row r="3" spans="1:6" x14ac:dyDescent="0.2">
      <c r="A3" t="s">
        <v>457</v>
      </c>
    </row>
    <row r="4" spans="1:6" s="14" customFormat="1" x14ac:dyDescent="0.2">
      <c r="A4" s="14" t="s">
        <v>100</v>
      </c>
      <c r="B4" s="130">
        <v>663</v>
      </c>
      <c r="C4" s="131"/>
      <c r="D4" s="131"/>
      <c r="E4" s="33" t="s">
        <v>101</v>
      </c>
    </row>
    <row r="5" spans="1:6" s="14" customFormat="1" x14ac:dyDescent="0.2">
      <c r="A5" s="14" t="s">
        <v>125</v>
      </c>
      <c r="B5" s="14">
        <v>1286</v>
      </c>
      <c r="C5" s="14" t="s">
        <v>126</v>
      </c>
      <c r="D5" s="14" t="s">
        <v>126</v>
      </c>
      <c r="E5" s="33" t="s">
        <v>127</v>
      </c>
    </row>
    <row r="6" spans="1:6" s="14" customFormat="1" x14ac:dyDescent="0.2">
      <c r="A6" s="14" t="s">
        <v>139</v>
      </c>
      <c r="B6" s="14">
        <v>149</v>
      </c>
      <c r="E6" s="33" t="s">
        <v>140</v>
      </c>
    </row>
    <row r="7" spans="1:6" s="14" customFormat="1" x14ac:dyDescent="0.2">
      <c r="A7" s="14" t="s">
        <v>141</v>
      </c>
      <c r="B7" s="14">
        <v>1538</v>
      </c>
      <c r="E7" s="33" t="s">
        <v>142</v>
      </c>
    </row>
    <row r="8" spans="1:6" s="14" customFormat="1" x14ac:dyDescent="0.2">
      <c r="A8" s="14" t="s">
        <v>143</v>
      </c>
      <c r="B8" s="14">
        <v>2699</v>
      </c>
      <c r="E8" s="33" t="s">
        <v>1200</v>
      </c>
    </row>
    <row r="9" spans="1:6" s="14" customFormat="1" x14ac:dyDescent="0.2">
      <c r="A9" s="14" t="s">
        <v>149</v>
      </c>
      <c r="B9" s="14">
        <v>166</v>
      </c>
      <c r="C9" s="14" t="s">
        <v>150</v>
      </c>
      <c r="D9" s="14" t="s">
        <v>150</v>
      </c>
      <c r="E9" s="33" t="s">
        <v>151</v>
      </c>
    </row>
    <row r="10" spans="1:6" s="14" customFormat="1" x14ac:dyDescent="0.2">
      <c r="A10" s="14" t="s">
        <v>155</v>
      </c>
      <c r="B10" s="14">
        <v>215</v>
      </c>
      <c r="E10" s="33" t="s">
        <v>156</v>
      </c>
    </row>
    <row r="11" spans="1:6" s="14" customFormat="1" x14ac:dyDescent="0.2">
      <c r="A11" s="14" t="s">
        <v>157</v>
      </c>
      <c r="B11" s="14">
        <v>585</v>
      </c>
      <c r="C11" s="14" t="s">
        <v>158</v>
      </c>
      <c r="D11" s="14" t="s">
        <v>159</v>
      </c>
      <c r="E11" s="33" t="s">
        <v>160</v>
      </c>
    </row>
    <row r="12" spans="1:6" s="14" customFormat="1" x14ac:dyDescent="0.2">
      <c r="A12" s="14" t="s">
        <v>161</v>
      </c>
      <c r="B12" s="14">
        <v>417</v>
      </c>
      <c r="E12" s="33" t="s">
        <v>144</v>
      </c>
    </row>
    <row r="13" spans="1:6" s="14" customFormat="1" x14ac:dyDescent="0.2">
      <c r="A13" s="14" t="s">
        <v>180</v>
      </c>
      <c r="B13" s="14">
        <v>632</v>
      </c>
      <c r="E13" s="33" t="s">
        <v>181</v>
      </c>
    </row>
    <row r="14" spans="1:6" s="14" customFormat="1" x14ac:dyDescent="0.2">
      <c r="A14" s="14" t="s">
        <v>206</v>
      </c>
      <c r="B14" s="14">
        <v>406</v>
      </c>
      <c r="E14" s="33" t="s">
        <v>207</v>
      </c>
    </row>
    <row r="15" spans="1:6" s="14" customFormat="1" x14ac:dyDescent="0.2">
      <c r="A15" s="14" t="s">
        <v>208</v>
      </c>
      <c r="B15" s="14">
        <v>639</v>
      </c>
      <c r="E15" s="33" t="s">
        <v>209</v>
      </c>
    </row>
    <row r="16" spans="1:6" s="14" customFormat="1" x14ac:dyDescent="0.2">
      <c r="A16" s="14" t="s">
        <v>210</v>
      </c>
      <c r="B16" s="14">
        <v>125</v>
      </c>
      <c r="C16" s="14" t="s">
        <v>211</v>
      </c>
      <c r="D16" s="14" t="s">
        <v>211</v>
      </c>
      <c r="E16" s="33" t="s">
        <v>434</v>
      </c>
      <c r="F16" s="33" t="s">
        <v>65</v>
      </c>
    </row>
    <row r="17" spans="1:6" s="14" customFormat="1" x14ac:dyDescent="0.2">
      <c r="A17" s="14" t="s">
        <v>248</v>
      </c>
      <c r="B17" s="14">
        <v>718</v>
      </c>
      <c r="C17" s="14" t="s">
        <v>65</v>
      </c>
      <c r="D17" s="14" t="s">
        <v>65</v>
      </c>
      <c r="E17" s="33" t="s">
        <v>249</v>
      </c>
    </row>
    <row r="18" spans="1:6" x14ac:dyDescent="0.2">
      <c r="A18" s="21" t="s">
        <v>244</v>
      </c>
      <c r="B18" s="21">
        <v>216</v>
      </c>
      <c r="C18" s="21" t="s">
        <v>245</v>
      </c>
      <c r="D18" s="21" t="s">
        <v>246</v>
      </c>
      <c r="E18" s="111" t="s">
        <v>456</v>
      </c>
      <c r="F18" s="21" t="s">
        <v>65</v>
      </c>
    </row>
    <row r="20" spans="1:6" x14ac:dyDescent="0.2">
      <c r="A20" s="14" t="s">
        <v>451</v>
      </c>
    </row>
    <row r="21" spans="1:6" x14ac:dyDescent="0.2">
      <c r="A21" s="26" t="s">
        <v>121</v>
      </c>
      <c r="B21" s="26">
        <v>377</v>
      </c>
      <c r="C21" s="26" t="s">
        <v>122</v>
      </c>
      <c r="D21" s="26" t="s">
        <v>123</v>
      </c>
      <c r="E21" s="27" t="s">
        <v>124</v>
      </c>
      <c r="F21" s="27" t="s">
        <v>65</v>
      </c>
    </row>
    <row r="22" spans="1:6" x14ac:dyDescent="0.2">
      <c r="A22" s="26" t="s">
        <v>70</v>
      </c>
      <c r="B22" s="26">
        <v>639</v>
      </c>
      <c r="C22" s="26" t="s">
        <v>71</v>
      </c>
      <c r="D22" s="26" t="s">
        <v>72</v>
      </c>
      <c r="E22" s="27" t="s">
        <v>73</v>
      </c>
      <c r="F22" s="27" t="s">
        <v>65</v>
      </c>
    </row>
    <row r="23" spans="1:6" x14ac:dyDescent="0.2">
      <c r="A23" s="26" t="s">
        <v>83</v>
      </c>
      <c r="B23" s="26">
        <v>475</v>
      </c>
      <c r="C23" s="26" t="s">
        <v>71</v>
      </c>
      <c r="D23" s="26" t="s">
        <v>72</v>
      </c>
      <c r="E23" s="27" t="s">
        <v>73</v>
      </c>
      <c r="F23" s="27" t="s">
        <v>65</v>
      </c>
    </row>
    <row r="24" spans="1:6" x14ac:dyDescent="0.2">
      <c r="A24" s="21" t="s">
        <v>128</v>
      </c>
      <c r="B24" s="21">
        <v>604</v>
      </c>
      <c r="C24" s="21" t="s">
        <v>129</v>
      </c>
      <c r="D24" s="21" t="s">
        <v>129</v>
      </c>
      <c r="E24" s="113" t="s">
        <v>439</v>
      </c>
      <c r="F24" s="21" t="s">
        <v>65</v>
      </c>
    </row>
    <row r="25" spans="1:6" x14ac:dyDescent="0.2">
      <c r="A25" s="21" t="s">
        <v>243</v>
      </c>
      <c r="B25" s="21">
        <v>449</v>
      </c>
      <c r="C25" s="21" t="s">
        <v>129</v>
      </c>
      <c r="D25" s="21" t="s">
        <v>129</v>
      </c>
      <c r="E25" s="113" t="s">
        <v>439</v>
      </c>
      <c r="F25" s="21" t="s">
        <v>65</v>
      </c>
    </row>
    <row r="26" spans="1:6" x14ac:dyDescent="0.2">
      <c r="A26" s="26" t="s">
        <v>202</v>
      </c>
      <c r="B26" s="26">
        <v>532</v>
      </c>
      <c r="C26" s="26" t="s">
        <v>203</v>
      </c>
      <c r="D26" s="26" t="s">
        <v>204</v>
      </c>
      <c r="E26" s="27" t="s">
        <v>444</v>
      </c>
      <c r="F26" s="27" t="s">
        <v>65</v>
      </c>
    </row>
    <row r="27" spans="1:6" x14ac:dyDescent="0.2">
      <c r="A27" s="26" t="s">
        <v>226</v>
      </c>
      <c r="B27" s="26">
        <v>643</v>
      </c>
      <c r="C27" s="26" t="s">
        <v>227</v>
      </c>
      <c r="D27" s="26" t="s">
        <v>228</v>
      </c>
      <c r="E27" s="27" t="s">
        <v>229</v>
      </c>
      <c r="F27" s="27" t="s">
        <v>65</v>
      </c>
    </row>
    <row r="28" spans="1:6" x14ac:dyDescent="0.2">
      <c r="A28" s="26" t="s">
        <v>339</v>
      </c>
      <c r="B28" s="26">
        <v>499</v>
      </c>
      <c r="C28" s="26" t="s">
        <v>340</v>
      </c>
      <c r="D28" s="26" t="s">
        <v>341</v>
      </c>
      <c r="E28" s="29" t="s">
        <v>342</v>
      </c>
      <c r="F28" s="27" t="s">
        <v>65</v>
      </c>
    </row>
    <row r="29" spans="1:6" x14ac:dyDescent="0.2">
      <c r="A29" s="26" t="s">
        <v>113</v>
      </c>
      <c r="B29" s="26">
        <v>373</v>
      </c>
      <c r="C29" s="26" t="s">
        <v>114</v>
      </c>
      <c r="D29" s="26" t="s">
        <v>115</v>
      </c>
      <c r="E29" s="29" t="s">
        <v>116</v>
      </c>
      <c r="F29" s="27" t="s">
        <v>65</v>
      </c>
    </row>
    <row r="30" spans="1:6" x14ac:dyDescent="0.2">
      <c r="A30" s="26" t="s">
        <v>117</v>
      </c>
      <c r="B30" s="26">
        <v>559</v>
      </c>
      <c r="C30" s="26" t="s">
        <v>118</v>
      </c>
      <c r="D30" s="26" t="s">
        <v>119</v>
      </c>
      <c r="E30" s="113" t="s">
        <v>120</v>
      </c>
      <c r="F30" s="27" t="s">
        <v>65</v>
      </c>
    </row>
    <row r="31" spans="1:6" x14ac:dyDescent="0.2">
      <c r="A31" s="26" t="s">
        <v>362</v>
      </c>
      <c r="B31" s="26">
        <v>322</v>
      </c>
      <c r="C31" s="26" t="s">
        <v>363</v>
      </c>
      <c r="D31" s="26" t="s">
        <v>363</v>
      </c>
      <c r="E31" s="29" t="s">
        <v>364</v>
      </c>
      <c r="F31" s="27" t="s">
        <v>65</v>
      </c>
    </row>
    <row r="32" spans="1:6" x14ac:dyDescent="0.2">
      <c r="A32" s="26" t="s">
        <v>297</v>
      </c>
      <c r="B32" s="26">
        <v>219</v>
      </c>
      <c r="C32" s="26" t="s">
        <v>298</v>
      </c>
      <c r="D32" s="26" t="s">
        <v>298</v>
      </c>
      <c r="E32" s="27" t="s">
        <v>436</v>
      </c>
      <c r="F32" s="27" t="s">
        <v>65</v>
      </c>
    </row>
    <row r="33" spans="1:6" x14ac:dyDescent="0.2">
      <c r="A33" s="26" t="s">
        <v>166</v>
      </c>
      <c r="B33" s="26">
        <v>516</v>
      </c>
      <c r="C33" s="26" t="s">
        <v>167</v>
      </c>
      <c r="D33" s="26" t="s">
        <v>168</v>
      </c>
      <c r="E33" s="29" t="s">
        <v>169</v>
      </c>
      <c r="F33" s="27" t="s">
        <v>65</v>
      </c>
    </row>
    <row r="34" spans="1:6" x14ac:dyDescent="0.2">
      <c r="A34" s="26" t="s">
        <v>403</v>
      </c>
      <c r="B34" s="26">
        <v>293</v>
      </c>
      <c r="C34" s="26" t="s">
        <v>298</v>
      </c>
      <c r="D34" s="26" t="s">
        <v>298</v>
      </c>
      <c r="E34" s="113" t="s">
        <v>432</v>
      </c>
      <c r="F34" s="27" t="s">
        <v>65</v>
      </c>
    </row>
    <row r="35" spans="1:6" x14ac:dyDescent="0.2">
      <c r="A35" s="26" t="s">
        <v>409</v>
      </c>
      <c r="B35" s="26">
        <v>410</v>
      </c>
      <c r="C35" s="26" t="s">
        <v>410</v>
      </c>
      <c r="D35" s="26" t="s">
        <v>410</v>
      </c>
      <c r="E35" s="113" t="s">
        <v>433</v>
      </c>
      <c r="F35" s="27" t="s">
        <v>65</v>
      </c>
    </row>
    <row r="36" spans="1:6" x14ac:dyDescent="0.2">
      <c r="A36" s="21" t="s">
        <v>217</v>
      </c>
      <c r="B36" s="21">
        <v>325</v>
      </c>
      <c r="C36" s="21" t="s">
        <v>218</v>
      </c>
      <c r="D36" s="21" t="s">
        <v>219</v>
      </c>
      <c r="E36" s="110" t="s">
        <v>220</v>
      </c>
      <c r="F36" s="21" t="s">
        <v>65</v>
      </c>
    </row>
    <row r="37" spans="1:6" x14ac:dyDescent="0.2">
      <c r="A37" s="26" t="s">
        <v>288</v>
      </c>
      <c r="B37" s="26">
        <v>180</v>
      </c>
      <c r="C37" s="26" t="s">
        <v>289</v>
      </c>
      <c r="D37" s="26" t="s">
        <v>290</v>
      </c>
      <c r="E37" s="27" t="s">
        <v>447</v>
      </c>
      <c r="F37" s="27" t="s">
        <v>292</v>
      </c>
    </row>
    <row r="38" spans="1:6" x14ac:dyDescent="0.2">
      <c r="A38" s="26" t="s">
        <v>386</v>
      </c>
      <c r="B38" s="26">
        <v>188</v>
      </c>
      <c r="C38" s="26" t="s">
        <v>387</v>
      </c>
      <c r="D38" s="26" t="s">
        <v>388</v>
      </c>
      <c r="E38" s="27" t="s">
        <v>443</v>
      </c>
      <c r="F38" s="27" t="s">
        <v>292</v>
      </c>
    </row>
    <row r="39" spans="1:6" x14ac:dyDescent="0.2">
      <c r="A39" s="26" t="s">
        <v>109</v>
      </c>
      <c r="B39" s="26">
        <v>177</v>
      </c>
      <c r="C39" s="26" t="s">
        <v>110</v>
      </c>
      <c r="D39" s="26" t="s">
        <v>111</v>
      </c>
      <c r="E39" s="27" t="s">
        <v>112</v>
      </c>
      <c r="F39" s="27" t="s">
        <v>65</v>
      </c>
    </row>
    <row r="40" spans="1:6" x14ac:dyDescent="0.2">
      <c r="A40" s="26" t="s">
        <v>130</v>
      </c>
      <c r="B40" s="26">
        <v>291</v>
      </c>
      <c r="C40" s="26" t="s">
        <v>131</v>
      </c>
      <c r="D40" s="26" t="s">
        <v>132</v>
      </c>
      <c r="E40" s="33" t="s">
        <v>133</v>
      </c>
      <c r="F40" s="27" t="s">
        <v>134</v>
      </c>
    </row>
    <row r="41" spans="1:6" x14ac:dyDescent="0.2">
      <c r="A41" s="26" t="s">
        <v>375</v>
      </c>
      <c r="B41" s="26">
        <v>217</v>
      </c>
      <c r="C41" s="26" t="s">
        <v>376</v>
      </c>
      <c r="D41" s="26" t="s">
        <v>377</v>
      </c>
      <c r="E41" s="27" t="s">
        <v>446</v>
      </c>
      <c r="F41" s="27" t="s">
        <v>313</v>
      </c>
    </row>
    <row r="42" spans="1:6" x14ac:dyDescent="0.2">
      <c r="A42" s="26" t="s">
        <v>366</v>
      </c>
      <c r="B42" s="26">
        <v>289</v>
      </c>
      <c r="C42" s="26" t="s">
        <v>367</v>
      </c>
      <c r="D42" s="26" t="s">
        <v>368</v>
      </c>
      <c r="E42" s="27" t="s">
        <v>369</v>
      </c>
      <c r="F42" s="27" t="s">
        <v>445</v>
      </c>
    </row>
    <row r="43" spans="1:6" x14ac:dyDescent="0.2">
      <c r="A43" s="26" t="s">
        <v>309</v>
      </c>
      <c r="B43" s="26">
        <v>422</v>
      </c>
      <c r="C43" s="26" t="s">
        <v>310</v>
      </c>
      <c r="D43" s="26" t="s">
        <v>311</v>
      </c>
      <c r="E43" s="113" t="s">
        <v>448</v>
      </c>
      <c r="F43" s="27" t="s">
        <v>313</v>
      </c>
    </row>
    <row r="44" spans="1:6" x14ac:dyDescent="0.2">
      <c r="A44" s="26" t="s">
        <v>352</v>
      </c>
      <c r="B44" s="26">
        <v>692</v>
      </c>
      <c r="C44" s="26" t="s">
        <v>353</v>
      </c>
      <c r="D44" s="26" t="s">
        <v>354</v>
      </c>
      <c r="E44" s="27" t="s">
        <v>449</v>
      </c>
      <c r="F44" s="27" t="s">
        <v>356</v>
      </c>
    </row>
    <row r="45" spans="1:6" x14ac:dyDescent="0.2">
      <c r="A45" s="26" t="s">
        <v>357</v>
      </c>
      <c r="B45" s="26">
        <v>238</v>
      </c>
      <c r="C45" s="26" t="s">
        <v>353</v>
      </c>
      <c r="D45" s="26" t="s">
        <v>354</v>
      </c>
      <c r="E45" s="113" t="s">
        <v>355</v>
      </c>
      <c r="F45" s="27" t="s">
        <v>356</v>
      </c>
    </row>
    <row r="46" spans="1:6" x14ac:dyDescent="0.2">
      <c r="A46" s="26" t="s">
        <v>358</v>
      </c>
      <c r="B46" s="26">
        <v>354</v>
      </c>
      <c r="C46" s="26" t="s">
        <v>359</v>
      </c>
      <c r="D46" s="26" t="s">
        <v>360</v>
      </c>
      <c r="E46" s="27" t="s">
        <v>361</v>
      </c>
      <c r="F46" s="27" t="s">
        <v>65</v>
      </c>
    </row>
    <row r="47" spans="1:6" x14ac:dyDescent="0.2">
      <c r="A47" s="26" t="s">
        <v>384</v>
      </c>
      <c r="B47" s="26">
        <v>217</v>
      </c>
      <c r="C47" s="26" t="s">
        <v>359</v>
      </c>
      <c r="D47" s="26" t="s">
        <v>360</v>
      </c>
      <c r="E47" s="27" t="s">
        <v>361</v>
      </c>
      <c r="F47" s="27" t="s">
        <v>65</v>
      </c>
    </row>
    <row r="48" spans="1:6" x14ac:dyDescent="0.2">
      <c r="A48" s="26" t="s">
        <v>385</v>
      </c>
      <c r="B48" s="26">
        <v>137</v>
      </c>
      <c r="C48" s="26" t="s">
        <v>359</v>
      </c>
      <c r="D48" s="26" t="s">
        <v>360</v>
      </c>
      <c r="E48" s="27" t="s">
        <v>361</v>
      </c>
      <c r="F48" s="27" t="s">
        <v>65</v>
      </c>
    </row>
    <row r="49" spans="1:6" x14ac:dyDescent="0.2">
      <c r="A49" s="26" t="s">
        <v>293</v>
      </c>
      <c r="B49" s="26">
        <v>174</v>
      </c>
      <c r="C49" s="26" t="s">
        <v>294</v>
      </c>
      <c r="D49" s="26" t="s">
        <v>295</v>
      </c>
      <c r="E49" s="27" t="s">
        <v>296</v>
      </c>
      <c r="F49" s="27" t="s">
        <v>65</v>
      </c>
    </row>
    <row r="50" spans="1:6" x14ac:dyDescent="0.2">
      <c r="A50" s="26" t="s">
        <v>66</v>
      </c>
      <c r="B50" s="26">
        <v>182</v>
      </c>
      <c r="C50" s="26" t="s">
        <v>67</v>
      </c>
      <c r="D50" s="26" t="s">
        <v>68</v>
      </c>
      <c r="E50" s="113" t="s">
        <v>69</v>
      </c>
      <c r="F50" s="27" t="s">
        <v>65</v>
      </c>
    </row>
    <row r="51" spans="1:6" x14ac:dyDescent="0.2">
      <c r="A51" s="26" t="s">
        <v>399</v>
      </c>
      <c r="B51" s="26">
        <v>380</v>
      </c>
      <c r="C51" s="26" t="s">
        <v>400</v>
      </c>
      <c r="D51" s="26" t="s">
        <v>401</v>
      </c>
      <c r="E51" s="113" t="s">
        <v>402</v>
      </c>
      <c r="F51" s="27" t="s">
        <v>65</v>
      </c>
    </row>
    <row r="52" spans="1:6" x14ac:dyDescent="0.2">
      <c r="A52" s="26" t="s">
        <v>232</v>
      </c>
      <c r="B52" s="26">
        <v>703</v>
      </c>
      <c r="C52" s="26" t="s">
        <v>233</v>
      </c>
      <c r="D52" s="26" t="s">
        <v>234</v>
      </c>
      <c r="E52" s="27" t="s">
        <v>235</v>
      </c>
      <c r="F52" s="27" t="s">
        <v>236</v>
      </c>
    </row>
    <row r="53" spans="1:6" x14ac:dyDescent="0.2">
      <c r="A53" s="26" t="s">
        <v>278</v>
      </c>
      <c r="B53" s="26">
        <v>300</v>
      </c>
      <c r="C53" s="26" t="s">
        <v>279</v>
      </c>
      <c r="D53" s="26" t="s">
        <v>280</v>
      </c>
      <c r="E53" s="27" t="s">
        <v>281</v>
      </c>
      <c r="F53" s="27" t="s">
        <v>282</v>
      </c>
    </row>
    <row r="54" spans="1:6" x14ac:dyDescent="0.2">
      <c r="A54" s="26" t="s">
        <v>318</v>
      </c>
      <c r="B54" s="26">
        <v>552</v>
      </c>
      <c r="C54" s="26" t="s">
        <v>319</v>
      </c>
      <c r="D54" s="26" t="s">
        <v>320</v>
      </c>
      <c r="E54" s="113" t="s">
        <v>321</v>
      </c>
      <c r="F54" s="27" t="s">
        <v>65</v>
      </c>
    </row>
    <row r="55" spans="1:6" x14ac:dyDescent="0.2">
      <c r="A55" s="26" t="s">
        <v>97</v>
      </c>
      <c r="B55" s="26">
        <v>202</v>
      </c>
      <c r="C55" s="26" t="s">
        <v>98</v>
      </c>
      <c r="D55" s="26" t="s">
        <v>98</v>
      </c>
      <c r="E55" s="27" t="s">
        <v>99</v>
      </c>
      <c r="F55" s="27" t="s">
        <v>65</v>
      </c>
    </row>
    <row r="56" spans="1:6" x14ac:dyDescent="0.2">
      <c r="A56" s="26" t="s">
        <v>394</v>
      </c>
      <c r="B56" s="26">
        <v>432</v>
      </c>
      <c r="C56" s="26" t="s">
        <v>395</v>
      </c>
      <c r="D56" s="26" t="s">
        <v>396</v>
      </c>
      <c r="E56" s="113" t="s">
        <v>397</v>
      </c>
      <c r="F56" s="27" t="s">
        <v>398</v>
      </c>
    </row>
    <row r="57" spans="1:6" x14ac:dyDescent="0.2">
      <c r="A57" s="26" t="s">
        <v>365</v>
      </c>
      <c r="B57" s="26">
        <v>377</v>
      </c>
      <c r="C57" s="26" t="s">
        <v>153</v>
      </c>
      <c r="D57" s="26" t="s">
        <v>153</v>
      </c>
      <c r="E57" s="33" t="s">
        <v>154</v>
      </c>
      <c r="F57" s="27" t="s">
        <v>65</v>
      </c>
    </row>
    <row r="58" spans="1:6" x14ac:dyDescent="0.2">
      <c r="A58" s="26" t="s">
        <v>216</v>
      </c>
      <c r="B58" s="26">
        <v>421</v>
      </c>
      <c r="C58" s="26" t="s">
        <v>153</v>
      </c>
      <c r="D58" s="26" t="s">
        <v>153</v>
      </c>
      <c r="E58" s="33" t="s">
        <v>154</v>
      </c>
      <c r="F58" s="27" t="s">
        <v>65</v>
      </c>
    </row>
    <row r="59" spans="1:6" x14ac:dyDescent="0.2">
      <c r="A59" s="26" t="s">
        <v>221</v>
      </c>
      <c r="B59" s="26">
        <v>402</v>
      </c>
      <c r="C59" s="26" t="s">
        <v>153</v>
      </c>
      <c r="D59" s="26" t="s">
        <v>153</v>
      </c>
      <c r="E59" s="33" t="s">
        <v>154</v>
      </c>
      <c r="F59" s="27" t="s">
        <v>65</v>
      </c>
    </row>
    <row r="60" spans="1:6" x14ac:dyDescent="0.2">
      <c r="A60" s="26" t="s">
        <v>152</v>
      </c>
      <c r="B60" s="26">
        <v>378</v>
      </c>
      <c r="C60" s="26" t="s">
        <v>153</v>
      </c>
      <c r="D60" s="26" t="s">
        <v>153</v>
      </c>
      <c r="E60" s="33" t="s">
        <v>154</v>
      </c>
      <c r="F60" s="27" t="s">
        <v>65</v>
      </c>
    </row>
    <row r="61" spans="1:6" x14ac:dyDescent="0.2">
      <c r="A61" s="26"/>
      <c r="B61" s="26"/>
      <c r="C61" s="26"/>
      <c r="D61" s="26"/>
      <c r="E61" s="29"/>
      <c r="F61" s="27"/>
    </row>
    <row r="62" spans="1:6" x14ac:dyDescent="0.2">
      <c r="A62" s="26" t="s">
        <v>275</v>
      </c>
      <c r="B62" s="26">
        <v>151</v>
      </c>
      <c r="C62" s="26" t="s">
        <v>276</v>
      </c>
      <c r="D62" s="26" t="s">
        <v>276</v>
      </c>
      <c r="E62" s="29" t="s">
        <v>435</v>
      </c>
      <c r="F62" s="27" t="s">
        <v>65</v>
      </c>
    </row>
    <row r="64" spans="1:6" x14ac:dyDescent="0.2">
      <c r="A64" s="26" t="s">
        <v>450</v>
      </c>
    </row>
    <row r="65" spans="1:6" x14ac:dyDescent="0.2">
      <c r="A65" s="26" t="s">
        <v>404</v>
      </c>
      <c r="B65" s="26">
        <v>517</v>
      </c>
      <c r="C65" s="26" t="s">
        <v>405</v>
      </c>
      <c r="D65" s="26" t="s">
        <v>406</v>
      </c>
      <c r="E65" s="33" t="s">
        <v>407</v>
      </c>
      <c r="F65" s="27" t="s">
        <v>408</v>
      </c>
    </row>
    <row r="66" spans="1:6" x14ac:dyDescent="0.2">
      <c r="A66" s="26" t="s">
        <v>74</v>
      </c>
      <c r="B66" s="26">
        <v>292</v>
      </c>
      <c r="C66" s="26" t="s">
        <v>75</v>
      </c>
      <c r="D66" s="26" t="s">
        <v>76</v>
      </c>
      <c r="E66" s="33" t="s">
        <v>77</v>
      </c>
      <c r="F66" s="27" t="s">
        <v>78</v>
      </c>
    </row>
    <row r="67" spans="1:6" x14ac:dyDescent="0.2">
      <c r="A67" s="26" t="s">
        <v>182</v>
      </c>
      <c r="B67" s="26">
        <v>572</v>
      </c>
      <c r="C67" s="26" t="s">
        <v>183</v>
      </c>
      <c r="D67" s="26" t="s">
        <v>184</v>
      </c>
      <c r="E67" s="33" t="s">
        <v>185</v>
      </c>
      <c r="F67" s="27" t="s">
        <v>78</v>
      </c>
    </row>
    <row r="68" spans="1:6" x14ac:dyDescent="0.2">
      <c r="A68" s="26" t="s">
        <v>79</v>
      </c>
      <c r="B68" s="26">
        <v>291</v>
      </c>
      <c r="C68" s="26" t="s">
        <v>80</v>
      </c>
      <c r="D68" s="26" t="s">
        <v>81</v>
      </c>
      <c r="E68" s="33" t="s">
        <v>82</v>
      </c>
      <c r="F68" s="27" t="s">
        <v>65</v>
      </c>
    </row>
    <row r="69" spans="1:6" x14ac:dyDescent="0.2">
      <c r="A69" s="26" t="s">
        <v>88</v>
      </c>
      <c r="B69" s="26">
        <v>387</v>
      </c>
      <c r="C69" s="26" t="s">
        <v>89</v>
      </c>
      <c r="D69" s="26" t="s">
        <v>90</v>
      </c>
      <c r="E69" s="33" t="s">
        <v>91</v>
      </c>
      <c r="F69" s="27" t="s">
        <v>92</v>
      </c>
    </row>
    <row r="70" spans="1:6" x14ac:dyDescent="0.2">
      <c r="A70" s="26" t="s">
        <v>171</v>
      </c>
      <c r="B70" s="26">
        <v>108</v>
      </c>
      <c r="C70" s="26" t="s">
        <v>172</v>
      </c>
      <c r="D70" s="26" t="s">
        <v>173</v>
      </c>
      <c r="E70" s="33" t="s">
        <v>174</v>
      </c>
      <c r="F70" s="27" t="s">
        <v>92</v>
      </c>
    </row>
    <row r="71" spans="1:6" x14ac:dyDescent="0.2">
      <c r="A71" s="26" t="s">
        <v>175</v>
      </c>
      <c r="B71" s="26">
        <v>433</v>
      </c>
      <c r="C71" s="26" t="s">
        <v>172</v>
      </c>
      <c r="D71" s="26" t="s">
        <v>173</v>
      </c>
      <c r="E71" s="33" t="s">
        <v>174</v>
      </c>
      <c r="F71" s="27" t="s">
        <v>92</v>
      </c>
    </row>
    <row r="72" spans="1:6" x14ac:dyDescent="0.2">
      <c r="A72" s="21" t="s">
        <v>370</v>
      </c>
      <c r="B72" s="21">
        <v>164</v>
      </c>
      <c r="C72" s="21" t="s">
        <v>371</v>
      </c>
      <c r="D72" s="21" t="s">
        <v>372</v>
      </c>
      <c r="E72" s="111" t="s">
        <v>373</v>
      </c>
      <c r="F72" s="21" t="s">
        <v>374</v>
      </c>
    </row>
    <row r="73" spans="1:6" x14ac:dyDescent="0.2">
      <c r="A73" s="26"/>
      <c r="B73" s="26"/>
      <c r="C73" s="26"/>
      <c r="D73" s="26"/>
      <c r="E73" s="31"/>
      <c r="F73" s="27"/>
    </row>
    <row r="74" spans="1:6" x14ac:dyDescent="0.2">
      <c r="A74" t="s">
        <v>413</v>
      </c>
    </row>
    <row r="75" spans="1:6" x14ac:dyDescent="0.2">
      <c r="A75" s="26" t="s">
        <v>93</v>
      </c>
      <c r="B75" s="26">
        <v>222</v>
      </c>
      <c r="C75" s="26" t="s">
        <v>94</v>
      </c>
      <c r="D75" s="26" t="s">
        <v>95</v>
      </c>
      <c r="E75" s="27" t="s">
        <v>96</v>
      </c>
      <c r="F75" s="27" t="s">
        <v>65</v>
      </c>
    </row>
    <row r="76" spans="1:6" x14ac:dyDescent="0.2">
      <c r="A76" s="26" t="s">
        <v>237</v>
      </c>
      <c r="B76" s="26">
        <v>308</v>
      </c>
      <c r="C76" s="26" t="s">
        <v>238</v>
      </c>
      <c r="D76" s="26" t="s">
        <v>239</v>
      </c>
      <c r="E76" s="27" t="s">
        <v>240</v>
      </c>
      <c r="F76" s="27" t="s">
        <v>65</v>
      </c>
    </row>
    <row r="77" spans="1:6" x14ac:dyDescent="0.2">
      <c r="A77" s="26" t="s">
        <v>255</v>
      </c>
      <c r="B77" s="26">
        <v>530</v>
      </c>
      <c r="C77" s="26" t="s">
        <v>256</v>
      </c>
      <c r="D77" s="26" t="s">
        <v>257</v>
      </c>
      <c r="E77" s="113" t="s">
        <v>258</v>
      </c>
      <c r="F77" s="27" t="s">
        <v>65</v>
      </c>
    </row>
    <row r="78" spans="1:6" x14ac:dyDescent="0.2">
      <c r="A78" s="26" t="s">
        <v>259</v>
      </c>
      <c r="B78" s="26">
        <v>279</v>
      </c>
      <c r="C78" s="26" t="s">
        <v>260</v>
      </c>
      <c r="D78" s="26" t="s">
        <v>261</v>
      </c>
      <c r="E78" s="27" t="s">
        <v>262</v>
      </c>
      <c r="F78" s="27" t="s">
        <v>65</v>
      </c>
    </row>
    <row r="79" spans="1:6" x14ac:dyDescent="0.2">
      <c r="A79" s="26" t="s">
        <v>263</v>
      </c>
      <c r="B79" s="26">
        <v>315</v>
      </c>
      <c r="C79" s="26" t="s">
        <v>264</v>
      </c>
      <c r="D79" s="26" t="s">
        <v>265</v>
      </c>
      <c r="E79" s="27" t="s">
        <v>266</v>
      </c>
      <c r="F79" s="27" t="s">
        <v>65</v>
      </c>
    </row>
    <row r="80" spans="1:6" x14ac:dyDescent="0.2">
      <c r="A80" s="26" t="s">
        <v>300</v>
      </c>
      <c r="B80" s="26">
        <v>350</v>
      </c>
      <c r="C80" s="26" t="s">
        <v>301</v>
      </c>
      <c r="D80" s="26" t="s">
        <v>302</v>
      </c>
      <c r="E80" s="27" t="s">
        <v>303</v>
      </c>
      <c r="F80" s="27" t="s">
        <v>65</v>
      </c>
    </row>
    <row r="81" spans="1:6" x14ac:dyDescent="0.2">
      <c r="A81" s="26"/>
      <c r="B81" s="26"/>
      <c r="C81" s="26"/>
      <c r="D81" s="26"/>
      <c r="E81" s="27"/>
      <c r="F81" s="27"/>
    </row>
    <row r="82" spans="1:6" x14ac:dyDescent="0.2">
      <c r="A82" t="s">
        <v>412</v>
      </c>
    </row>
    <row r="83" spans="1:6" x14ac:dyDescent="0.2">
      <c r="A83" s="26" t="s">
        <v>162</v>
      </c>
      <c r="B83" s="26">
        <v>73</v>
      </c>
      <c r="C83" s="26" t="s">
        <v>163</v>
      </c>
      <c r="D83" s="26" t="s">
        <v>164</v>
      </c>
      <c r="E83" s="27" t="s">
        <v>165</v>
      </c>
      <c r="F83" s="27" t="s">
        <v>65</v>
      </c>
    </row>
    <row r="84" spans="1:6" x14ac:dyDescent="0.2">
      <c r="A84" s="26" t="s">
        <v>176</v>
      </c>
      <c r="B84" s="26">
        <v>339</v>
      </c>
      <c r="C84" s="26" t="s">
        <v>177</v>
      </c>
      <c r="D84" s="26" t="s">
        <v>178</v>
      </c>
      <c r="E84" s="27" t="s">
        <v>179</v>
      </c>
      <c r="F84" s="27" t="s">
        <v>65</v>
      </c>
    </row>
    <row r="85" spans="1:6" x14ac:dyDescent="0.2">
      <c r="A85" s="26" t="s">
        <v>198</v>
      </c>
      <c r="B85" s="26">
        <v>282</v>
      </c>
      <c r="C85" s="26" t="s">
        <v>199</v>
      </c>
      <c r="D85" s="26" t="s">
        <v>200</v>
      </c>
      <c r="E85" s="27" t="s">
        <v>452</v>
      </c>
      <c r="F85" s="27" t="s">
        <v>65</v>
      </c>
    </row>
    <row r="86" spans="1:6" x14ac:dyDescent="0.2">
      <c r="A86" s="26" t="s">
        <v>222</v>
      </c>
      <c r="B86" s="26">
        <v>317</v>
      </c>
      <c r="C86" s="26" t="s">
        <v>223</v>
      </c>
      <c r="D86" s="26" t="s">
        <v>224</v>
      </c>
      <c r="E86" s="113" t="s">
        <v>225</v>
      </c>
      <c r="F86" s="27" t="s">
        <v>65</v>
      </c>
    </row>
    <row r="87" spans="1:6" x14ac:dyDescent="0.2">
      <c r="A87" s="26" t="s">
        <v>271</v>
      </c>
      <c r="B87" s="26">
        <v>379</v>
      </c>
      <c r="C87" s="26" t="s">
        <v>272</v>
      </c>
      <c r="D87" s="26" t="s">
        <v>273</v>
      </c>
      <c r="E87" s="27" t="s">
        <v>274</v>
      </c>
      <c r="F87" s="27" t="s">
        <v>65</v>
      </c>
    </row>
    <row r="88" spans="1:6" x14ac:dyDescent="0.2">
      <c r="A88" s="26" t="s">
        <v>283</v>
      </c>
      <c r="B88" s="26">
        <v>418</v>
      </c>
      <c r="C88" s="26" t="s">
        <v>284</v>
      </c>
      <c r="D88" s="26" t="s">
        <v>285</v>
      </c>
      <c r="E88" s="27" t="s">
        <v>286</v>
      </c>
      <c r="F88" s="27" t="s">
        <v>287</v>
      </c>
    </row>
    <row r="89" spans="1:6" x14ac:dyDescent="0.2">
      <c r="A89" s="26" t="s">
        <v>330</v>
      </c>
      <c r="B89" s="26">
        <v>370</v>
      </c>
      <c r="C89" s="26" t="s">
        <v>331</v>
      </c>
      <c r="D89" s="26" t="s">
        <v>332</v>
      </c>
      <c r="E89" s="29" t="s">
        <v>333</v>
      </c>
      <c r="F89" s="27" t="s">
        <v>334</v>
      </c>
    </row>
    <row r="90" spans="1:6" x14ac:dyDescent="0.2">
      <c r="A90" s="26" t="s">
        <v>335</v>
      </c>
      <c r="B90" s="26">
        <v>262</v>
      </c>
      <c r="C90" s="26" t="s">
        <v>336</v>
      </c>
      <c r="D90" s="26" t="s">
        <v>337</v>
      </c>
      <c r="E90" s="27" t="s">
        <v>338</v>
      </c>
      <c r="F90" s="27" t="s">
        <v>65</v>
      </c>
    </row>
    <row r="91" spans="1:6" x14ac:dyDescent="0.2">
      <c r="A91" s="26" t="s">
        <v>212</v>
      </c>
      <c r="B91" s="26">
        <v>126</v>
      </c>
      <c r="C91" s="26" t="s">
        <v>213</v>
      </c>
      <c r="D91" s="26" t="s">
        <v>214</v>
      </c>
      <c r="E91" s="27" t="s">
        <v>215</v>
      </c>
      <c r="F91" s="27" t="s">
        <v>65</v>
      </c>
    </row>
    <row r="92" spans="1:6" x14ac:dyDescent="0.2">
      <c r="A92" s="21" t="s">
        <v>390</v>
      </c>
      <c r="B92" s="21">
        <v>153</v>
      </c>
      <c r="C92" s="21" t="s">
        <v>391</v>
      </c>
      <c r="D92" s="21" t="s">
        <v>392</v>
      </c>
      <c r="E92" s="111" t="s">
        <v>393</v>
      </c>
      <c r="F92" s="21" t="s">
        <v>65</v>
      </c>
    </row>
    <row r="94" spans="1:6" x14ac:dyDescent="0.2">
      <c r="A94" t="s">
        <v>414</v>
      </c>
    </row>
    <row r="95" spans="1:6" x14ac:dyDescent="0.2">
      <c r="A95" s="21" t="s">
        <v>62</v>
      </c>
      <c r="B95" s="21">
        <v>314</v>
      </c>
      <c r="C95" s="21" t="s">
        <v>63</v>
      </c>
      <c r="D95" s="21" t="s">
        <v>63</v>
      </c>
      <c r="E95" s="113" t="s">
        <v>437</v>
      </c>
      <c r="F95" s="21" t="s">
        <v>65</v>
      </c>
    </row>
    <row r="96" spans="1:6" ht="17" x14ac:dyDescent="0.2">
      <c r="A96" s="21" t="s">
        <v>102</v>
      </c>
      <c r="B96" s="21">
        <v>180</v>
      </c>
      <c r="C96" s="21" t="s">
        <v>103</v>
      </c>
      <c r="D96" s="21" t="s">
        <v>103</v>
      </c>
      <c r="E96" s="112" t="s">
        <v>438</v>
      </c>
      <c r="F96" s="21" t="s">
        <v>65</v>
      </c>
    </row>
    <row r="97" spans="1:6" x14ac:dyDescent="0.2">
      <c r="A97" s="21" t="s">
        <v>230</v>
      </c>
      <c r="B97" s="21">
        <v>181</v>
      </c>
      <c r="C97" s="21" t="s">
        <v>231</v>
      </c>
      <c r="D97" s="21" t="s">
        <v>231</v>
      </c>
      <c r="E97" s="111" t="s">
        <v>440</v>
      </c>
      <c r="F97" s="21" t="s">
        <v>65</v>
      </c>
    </row>
    <row r="98" spans="1:6" x14ac:dyDescent="0.2">
      <c r="A98" s="21" t="s">
        <v>241</v>
      </c>
      <c r="B98" s="21">
        <v>160</v>
      </c>
      <c r="C98" s="21" t="s">
        <v>242</v>
      </c>
      <c r="D98" s="21" t="s">
        <v>242</v>
      </c>
      <c r="E98" s="111" t="s">
        <v>441</v>
      </c>
      <c r="F98" s="21" t="s">
        <v>65</v>
      </c>
    </row>
    <row r="100" spans="1:6" x14ac:dyDescent="0.2">
      <c r="A100" s="21" t="s">
        <v>415</v>
      </c>
    </row>
    <row r="101" spans="1:6" x14ac:dyDescent="0.2">
      <c r="A101" s="21" t="s">
        <v>189</v>
      </c>
      <c r="B101" s="21">
        <v>362</v>
      </c>
      <c r="C101" s="21" t="s">
        <v>190</v>
      </c>
      <c r="D101" s="21" t="s">
        <v>191</v>
      </c>
      <c r="E101" s="33" t="s">
        <v>454</v>
      </c>
      <c r="F101" s="21" t="s">
        <v>65</v>
      </c>
    </row>
    <row r="102" spans="1:6" x14ac:dyDescent="0.2">
      <c r="A102" s="26" t="s">
        <v>135</v>
      </c>
      <c r="B102" s="26">
        <v>199</v>
      </c>
      <c r="C102" s="26" t="s">
        <v>136</v>
      </c>
      <c r="D102" s="26" t="s">
        <v>137</v>
      </c>
      <c r="E102" s="33" t="s">
        <v>453</v>
      </c>
      <c r="F102" s="27" t="s">
        <v>65</v>
      </c>
    </row>
    <row r="103" spans="1:6" x14ac:dyDescent="0.2">
      <c r="A103" s="21" t="s">
        <v>193</v>
      </c>
      <c r="B103" s="21">
        <v>657</v>
      </c>
      <c r="C103" s="21" t="s">
        <v>194</v>
      </c>
      <c r="D103" s="21" t="s">
        <v>195</v>
      </c>
      <c r="E103" s="33" t="s">
        <v>196</v>
      </c>
      <c r="F103" s="21" t="s">
        <v>197</v>
      </c>
    </row>
    <row r="104" spans="1:6" x14ac:dyDescent="0.2">
      <c r="A104" s="21" t="s">
        <v>347</v>
      </c>
      <c r="B104" s="21">
        <v>680</v>
      </c>
      <c r="C104" s="21" t="s">
        <v>348</v>
      </c>
      <c r="D104" s="21" t="s">
        <v>349</v>
      </c>
      <c r="E104" s="33" t="s">
        <v>455</v>
      </c>
      <c r="F104" s="21" t="s">
        <v>351</v>
      </c>
    </row>
    <row r="106" spans="1:6" x14ac:dyDescent="0.2">
      <c r="A106" t="s">
        <v>416</v>
      </c>
    </row>
    <row r="107" spans="1:6" x14ac:dyDescent="0.2">
      <c r="A107" s="26" t="s">
        <v>104</v>
      </c>
      <c r="B107" s="26">
        <v>749</v>
      </c>
      <c r="C107" s="26" t="s">
        <v>105</v>
      </c>
      <c r="D107" s="26" t="s">
        <v>106</v>
      </c>
      <c r="E107" s="113" t="s">
        <v>107</v>
      </c>
      <c r="F107" s="27" t="s">
        <v>108</v>
      </c>
    </row>
    <row r="108" spans="1:6" x14ac:dyDescent="0.2">
      <c r="A108" s="21" t="s">
        <v>145</v>
      </c>
      <c r="B108" s="21">
        <v>230</v>
      </c>
      <c r="C108" s="21" t="s">
        <v>146</v>
      </c>
      <c r="D108" s="21" t="s">
        <v>147</v>
      </c>
      <c r="E108" s="33" t="s">
        <v>148</v>
      </c>
      <c r="F108" s="21" t="s">
        <v>108</v>
      </c>
    </row>
    <row r="109" spans="1:6" x14ac:dyDescent="0.2">
      <c r="A109" s="26" t="s">
        <v>170</v>
      </c>
      <c r="B109" s="26">
        <v>203</v>
      </c>
      <c r="C109" s="26" t="s">
        <v>146</v>
      </c>
      <c r="D109" s="26" t="s">
        <v>147</v>
      </c>
      <c r="E109" s="27" t="s">
        <v>148</v>
      </c>
      <c r="F109" s="27" t="s">
        <v>108</v>
      </c>
    </row>
    <row r="110" spans="1:6" x14ac:dyDescent="0.2">
      <c r="A110" s="26" t="s">
        <v>326</v>
      </c>
      <c r="B110" s="26">
        <v>641</v>
      </c>
      <c r="C110" s="26" t="s">
        <v>327</v>
      </c>
      <c r="D110" s="26" t="s">
        <v>328</v>
      </c>
      <c r="E110" s="27" t="s">
        <v>329</v>
      </c>
      <c r="F110" s="27" t="s">
        <v>65</v>
      </c>
    </row>
    <row r="112" spans="1:6" x14ac:dyDescent="0.2">
      <c r="A112" t="s">
        <v>417</v>
      </c>
    </row>
    <row r="113" spans="1:6" x14ac:dyDescent="0.2">
      <c r="A113" s="21" t="s">
        <v>186</v>
      </c>
      <c r="B113" s="21">
        <v>271</v>
      </c>
      <c r="C113" s="21" t="s">
        <v>187</v>
      </c>
      <c r="D113" s="21" t="s">
        <v>187</v>
      </c>
      <c r="E113" s="111" t="s">
        <v>188</v>
      </c>
      <c r="F113" s="21" t="s">
        <v>65</v>
      </c>
    </row>
    <row r="114" spans="1:6" x14ac:dyDescent="0.2">
      <c r="A114" s="21" t="s">
        <v>304</v>
      </c>
      <c r="B114" s="21">
        <v>174</v>
      </c>
      <c r="C114" s="21" t="s">
        <v>305</v>
      </c>
      <c r="D114" s="21" t="s">
        <v>306</v>
      </c>
      <c r="E114" s="111" t="s">
        <v>307</v>
      </c>
      <c r="F114" s="21" t="s">
        <v>308</v>
      </c>
    </row>
    <row r="115" spans="1:6" x14ac:dyDescent="0.2">
      <c r="A115" s="26" t="s">
        <v>84</v>
      </c>
      <c r="B115" s="26">
        <v>690</v>
      </c>
      <c r="C115" s="26" t="s">
        <v>85</v>
      </c>
      <c r="D115" s="26" t="s">
        <v>86</v>
      </c>
      <c r="E115" s="27" t="s">
        <v>87</v>
      </c>
      <c r="F115" s="27" t="s">
        <v>65</v>
      </c>
    </row>
    <row r="116" spans="1:6" x14ac:dyDescent="0.2">
      <c r="A116" s="21" t="s">
        <v>250</v>
      </c>
      <c r="B116" s="21">
        <v>379</v>
      </c>
      <c r="C116" s="21" t="s">
        <v>251</v>
      </c>
      <c r="D116" s="21" t="s">
        <v>252</v>
      </c>
      <c r="E116" s="113" t="s">
        <v>253</v>
      </c>
      <c r="F116" s="21" t="s">
        <v>254</v>
      </c>
    </row>
    <row r="117" spans="1:6" x14ac:dyDescent="0.2">
      <c r="A117" s="21" t="s">
        <v>267</v>
      </c>
      <c r="B117" s="21">
        <v>268</v>
      </c>
      <c r="C117" s="21" t="s">
        <v>268</v>
      </c>
      <c r="D117" s="21" t="s">
        <v>269</v>
      </c>
      <c r="E117" s="111" t="s">
        <v>270</v>
      </c>
      <c r="F117" s="21" t="s">
        <v>65</v>
      </c>
    </row>
    <row r="118" spans="1:6" x14ac:dyDescent="0.2">
      <c r="A118" s="21" t="s">
        <v>314</v>
      </c>
      <c r="B118" s="21">
        <v>733</v>
      </c>
      <c r="C118" s="21" t="s">
        <v>315</v>
      </c>
      <c r="D118" s="21" t="s">
        <v>316</v>
      </c>
      <c r="E118" s="113" t="s">
        <v>458</v>
      </c>
      <c r="F118" s="21" t="s">
        <v>65</v>
      </c>
    </row>
    <row r="119" spans="1:6" x14ac:dyDescent="0.2">
      <c r="A119" s="21" t="s">
        <v>322</v>
      </c>
      <c r="B119" s="21">
        <v>87</v>
      </c>
      <c r="C119" s="21" t="s">
        <v>323</v>
      </c>
      <c r="D119" s="21" t="s">
        <v>324</v>
      </c>
      <c r="E119" s="111" t="s">
        <v>325</v>
      </c>
      <c r="F119" s="21" t="s">
        <v>65</v>
      </c>
    </row>
    <row r="120" spans="1:6" x14ac:dyDescent="0.2">
      <c r="A120" s="21" t="s">
        <v>343</v>
      </c>
      <c r="B120" s="21">
        <v>268</v>
      </c>
      <c r="C120" s="21" t="s">
        <v>344</v>
      </c>
      <c r="D120" s="21" t="s">
        <v>345</v>
      </c>
      <c r="E120" s="110" t="s">
        <v>442</v>
      </c>
      <c r="F120" s="21" t="s">
        <v>65</v>
      </c>
    </row>
    <row r="121" spans="1:6" x14ac:dyDescent="0.2">
      <c r="A121" s="21" t="s">
        <v>379</v>
      </c>
      <c r="B121" s="21">
        <v>213</v>
      </c>
      <c r="C121" s="21" t="s">
        <v>380</v>
      </c>
      <c r="D121" s="21" t="s">
        <v>381</v>
      </c>
      <c r="E121" s="111" t="s">
        <v>382</v>
      </c>
      <c r="F121" s="21" t="s">
        <v>383</v>
      </c>
    </row>
  </sheetData>
  <autoFilter ref="E3:E121" xr:uid="{00000000-0009-0000-0000-00000800000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Table S1</vt:lpstr>
      <vt:lpstr>Table S2A Lak tRNAs</vt:lpstr>
      <vt:lpstr>Table S2B  tRNAs with anticod</vt:lpstr>
      <vt:lpstr>Table S3 ANI</vt:lpstr>
      <vt:lpstr>Table S4 B-Lak population var</vt:lpstr>
      <vt:lpstr>Table S5 Relateness </vt:lpstr>
      <vt:lpstr>Table S6 tRNA introns</vt:lpstr>
      <vt:lpstr>Table S7A A1 annotation</vt:lpstr>
      <vt:lpstr>Table S7B A1 by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Banfield</dc:creator>
  <cp:lastModifiedBy>Audra Devoto</cp:lastModifiedBy>
  <dcterms:created xsi:type="dcterms:W3CDTF">2018-05-28T08:00:16Z</dcterms:created>
  <dcterms:modified xsi:type="dcterms:W3CDTF">2018-12-04T15:53:25Z</dcterms:modified>
</cp:coreProperties>
</file>