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15" windowWidth="15600" windowHeight="11760" activeTab="3"/>
  </bookViews>
  <sheets>
    <sheet name="Monthly Rainfall" sheetId="1" r:id="rId1"/>
    <sheet name="Rainfall Table" sheetId="2" r:id="rId2"/>
    <sheet name="HydroYear" sheetId="3" r:id="rId3"/>
    <sheet name="Annual Rainfall with Graph" sheetId="4" r:id="rId4"/>
  </sheets>
  <definedNames/>
  <calcPr fullCalcOnLoad="1"/>
</workbook>
</file>

<file path=xl/comments2.xml><?xml version="1.0" encoding="utf-8"?>
<comments xmlns="http://schemas.openxmlformats.org/spreadsheetml/2006/main">
  <authors>
    <author>nlearn</author>
  </authors>
  <commentList>
    <comment ref="I2" authorId="0">
      <text>
        <r>
          <rPr>
            <b/>
            <sz val="9"/>
            <rFont val="Tahoma"/>
            <family val="2"/>
          </rPr>
          <t>nlearn:</t>
        </r>
        <r>
          <rPr>
            <sz val="9"/>
            <rFont val="Tahoma"/>
            <family val="2"/>
          </rPr>
          <t xml:space="preserve">
Incomplete month.</t>
        </r>
      </text>
    </comment>
  </commentList>
</comments>
</file>

<file path=xl/comments3.xml><?xml version="1.0" encoding="utf-8"?>
<comments xmlns="http://schemas.openxmlformats.org/spreadsheetml/2006/main">
  <authors>
    <author>nlearn</author>
  </authors>
  <commentList>
    <comment ref="K2" authorId="0">
      <text>
        <r>
          <rPr>
            <b/>
            <sz val="9"/>
            <rFont val="Tahoma"/>
            <family val="2"/>
          </rPr>
          <t>nlearn:</t>
        </r>
        <r>
          <rPr>
            <sz val="9"/>
            <rFont val="Tahoma"/>
            <family val="2"/>
          </rPr>
          <t xml:space="preserve">
Incomplete month.</t>
        </r>
      </text>
    </comment>
  </commentList>
</comments>
</file>

<file path=xl/sharedStrings.xml><?xml version="1.0" encoding="utf-8"?>
<sst xmlns="http://schemas.openxmlformats.org/spreadsheetml/2006/main" count="705" uniqueCount="151">
  <si>
    <t>Month</t>
  </si>
  <si>
    <t>Year</t>
  </si>
  <si>
    <t>Monthly Rainfall (mm)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</si>
  <si>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</si>
  <si>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</si>
  <si>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</si>
  <si>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</si>
  <si>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</si>
  <si>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</si>
  <si>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</si>
  <si>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</si>
  <si>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</si>
  <si>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</si>
  <si>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</si>
  <si>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</si>
  <si>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Rainfall (mm)</t>
  </si>
  <si>
    <t>Mean</t>
  </si>
  <si>
    <t>Rainfall by month and year at the Amboseli Baboon Research Project camp.</t>
  </si>
  <si>
    <t>Yearly Total</t>
  </si>
  <si>
    <t>Directors of the Amboseli Baboon Research Project</t>
  </si>
  <si>
    <t>Yearly rainfall by hydrological year at the Amboseli Baboon Research Project camp.</t>
  </si>
  <si>
    <t>When using or referencing data, credit Jeanne Altmann and Susan C. Alberts, Directors of the Amboseli Baboon Research Project</t>
  </si>
  <si>
    <t xml:space="preserve">When using or referencing data, credit Jeanne Altmann and Susan C. Alberts, 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</si>
  <si>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</si>
  <si>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</si>
  <si>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</si>
  <si>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</si>
  <si>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</si>
  <si>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</si>
  <si>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</si>
  <si>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</si>
  <si>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</si>
  <si>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</si>
  <si>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</si>
  <si>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mean</t>
  </si>
  <si>
    <t>stderror</t>
  </si>
  <si>
    <t>Nov 2005</t>
  </si>
  <si>
    <t>Nov 2006</t>
  </si>
  <si>
    <t>Dec 2005</t>
  </si>
  <si>
    <t>Jan 2006</t>
  </si>
  <si>
    <t>Feb 2006</t>
  </si>
  <si>
    <t>Mar 2006</t>
  </si>
  <si>
    <t>Apr 2006</t>
  </si>
  <si>
    <t>May 2006</t>
  </si>
  <si>
    <t>Jun 2006</t>
  </si>
  <si>
    <t>Jul 2006</t>
  </si>
  <si>
    <t>Aug 2006</t>
  </si>
  <si>
    <t>Sep 2006</t>
  </si>
  <si>
    <t>Oct 2006</t>
  </si>
  <si>
    <t>Dec 2006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</si>
  <si>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</si>
  <si>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</si>
  <si>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</si>
  <si>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</si>
  <si>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</si>
  <si>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</si>
  <si>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</si>
  <si>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</si>
  <si>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</si>
  <si>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</si>
  <si>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</si>
  <si>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</si>
  <si>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</si>
  <si>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</si>
  <si>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</si>
  <si>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>Apr 2008</t>
  </si>
  <si>
    <t>May 2008</t>
  </si>
  <si>
    <t>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</si>
  <si>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</si>
  <si>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</si>
  <si>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</si>
  <si>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</si>
  <si>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</si>
  <si>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</si>
  <si>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</si>
  <si>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</si>
  <si>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</si>
  <si>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</si>
  <si>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</si>
  <si>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</si>
  <si>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</si>
  <si>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</si>
  <si>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</si>
  <si>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</si>
  <si>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</si>
  <si>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</si>
  <si>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</si>
  <si>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</si>
  <si>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</si>
  <si>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</si>
  <si>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</si>
  <si>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</si>
  <si>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</si>
  <si>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</si>
  <si>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</si>
  <si>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</si>
  <si>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</si>
  <si>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</si>
  <si>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</si>
  <si>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</si>
  <si>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</si>
  <si>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</si>
  <si>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</si>
  <si>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</si>
  <si>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</si>
  <si>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</si>
  <si>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</si>
  <si>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</si>
  <si>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Rainfall</t>
  </si>
  <si>
    <t>median</t>
  </si>
  <si>
    <t>min</t>
  </si>
  <si>
    <t>max</t>
  </si>
  <si>
    <t>2000-2010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</si>
  <si>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</si>
  <si>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</si>
  <si>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</si>
  <si>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</si>
  <si>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</si>
  <si>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</si>
  <si>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</si>
  <si>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</si>
  <si>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</si>
  <si>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</si>
  <si>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</si>
  <si>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</si>
  <si>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</si>
  <si>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</si>
  <si>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</si>
  <si>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</si>
  <si>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</si>
  <si>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</si>
  <si>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</si>
  <si>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</si>
  <si>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</si>
  <si>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</si>
  <si>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</si>
  <si>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</si>
  <si>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</si>
  <si>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</si>
  <si>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</si>
  <si>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</si>
  <si>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</si>
  <si>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</si>
  <si>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</si>
  <si>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</si>
  <si>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</si>
  <si>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</si>
  <si>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</si>
  <si>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</si>
  <si>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HydroYear</t>
  </si>
  <si>
    <t>std error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</si>
</sst>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sz val="11"/>
      <color theme="0" tint="-0.1499900072813034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1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22" xfId="0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6" borderId="11" xfId="0" applyNumberFormat="1" applyFill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Monthly Rainfall Aug 1976 - May 2017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084"/>
          <c:w val="0.9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HydroYear!$A$51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HydroYear!$B$52:$M$52</c:f>
                <c:numCache>
                  <c:ptCount val="12"/>
                  <c:pt idx="0">
                    <c:v>4.773543622925136</c:v>
                  </c:pt>
                  <c:pt idx="1">
                    <c:v>9.89968444760812</c:v>
                  </c:pt>
                  <c:pt idx="2">
                    <c:v>9.715974994521986</c:v>
                  </c:pt>
                  <c:pt idx="3">
                    <c:v>4.795886727416554</c:v>
                  </c:pt>
                  <c:pt idx="4">
                    <c:v>8.348550255605057</c:v>
                  </c:pt>
                  <c:pt idx="5">
                    <c:v>6.538909290603732</c:v>
                  </c:pt>
                  <c:pt idx="6">
                    <c:v>3.2738350214458856</c:v>
                  </c:pt>
                  <c:pt idx="7">
                    <c:v>0.4597256355739192</c:v>
                  </c:pt>
                  <c:pt idx="8">
                    <c:v>0.06061519927576283</c:v>
                  </c:pt>
                  <c:pt idx="9">
                    <c:v>0.2509591441327301</c:v>
                  </c:pt>
                  <c:pt idx="10">
                    <c:v>0.07856027731441106</c:v>
                  </c:pt>
                  <c:pt idx="11">
                    <c:v>2.109240904724697</c:v>
                  </c:pt>
                </c:numCache>
              </c:numRef>
            </c:plus>
            <c:minus>
              <c:numRef>
                <c:f>HydroYear!$B$52:$M$52</c:f>
                <c:numCache>
                  <c:ptCount val="12"/>
                  <c:pt idx="0">
                    <c:v>4.773543622925136</c:v>
                  </c:pt>
                  <c:pt idx="1">
                    <c:v>9.89968444760812</c:v>
                  </c:pt>
                  <c:pt idx="2">
                    <c:v>9.715974994521986</c:v>
                  </c:pt>
                  <c:pt idx="3">
                    <c:v>4.795886727416554</c:v>
                  </c:pt>
                  <c:pt idx="4">
                    <c:v>8.348550255605057</c:v>
                  </c:pt>
                  <c:pt idx="5">
                    <c:v>6.538909290603732</c:v>
                  </c:pt>
                  <c:pt idx="6">
                    <c:v>3.2738350214458856</c:v>
                  </c:pt>
                  <c:pt idx="7">
                    <c:v>0.4597256355739192</c:v>
                  </c:pt>
                  <c:pt idx="8">
                    <c:v>0.06061519927576283</c:v>
                  </c:pt>
                  <c:pt idx="9">
                    <c:v>0.2509591441327301</c:v>
                  </c:pt>
                  <c:pt idx="10">
                    <c:v>0.07856027731441106</c:v>
                  </c:pt>
                  <c:pt idx="11">
                    <c:v>2.109240904724697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HydroYear!$B$50:$M$50</c:f>
              <c:strCache/>
            </c:strRef>
          </c:cat>
          <c:val>
            <c:numRef>
              <c:f>HydroYear!$B$51:$M$51</c:f>
              <c:numCache/>
            </c:numRef>
          </c:val>
          <c:smooth val="0"/>
        </c:ser>
        <c:marker val="1"/>
        <c:axId val="35061343"/>
        <c:axId val="47116632"/>
      </c:line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Rainfall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61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Rainfall (mm)</a:t>
            </a:r>
          </a:p>
        </c:rich>
      </c:tx>
      <c:layout>
        <c:manualLayout>
          <c:xMode val="factor"/>
          <c:yMode val="factor"/>
          <c:x val="-0.00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275"/>
          <c:w val="0.9895"/>
          <c:h val="0.87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HydroYear!$B$58:$DE$58</c:f>
              <c:strCache/>
            </c:strRef>
          </c:cat>
          <c:val>
            <c:numRef>
              <c:f>HydroYear!$B$59:$DE$59</c:f>
              <c:numCache/>
            </c:numRef>
          </c:val>
          <c:smooth val="0"/>
        </c:ser>
        <c:marker val="1"/>
        <c:axId val="21396505"/>
        <c:axId val="58350818"/>
      </c:line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50818"/>
        <c:crosses val="autoZero"/>
        <c:auto val="1"/>
        <c:lblOffset val="100"/>
        <c:tickLblSkip val="2"/>
        <c:noMultiLvlLbl val="0"/>
      </c:catAx>
      <c:valAx>
        <c:axId val="58350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Rainfall (mm) by Hydrological Year (Nov - Oct)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2875"/>
          <c:w val="0.9322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'Annual Rainfall with Graph'!$E$33</c:f>
              <c:strCache>
                <c:ptCount val="1"/>
                <c:pt idx="0">
                  <c:v>Rainfall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'Annual Rainfall with Graph'!$D$34:$D$54</c:f>
              <c:numCache/>
            </c:numRef>
          </c:cat>
          <c:val>
            <c:numRef>
              <c:f>'Annual Rainfall with Graph'!$E$34:$E$54</c:f>
              <c:numCache/>
            </c:numRef>
          </c:val>
          <c:smooth val="0"/>
        </c:ser>
        <c:marker val="1"/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5788"/>
        <c:crosses val="autoZero"/>
        <c:auto val="1"/>
        <c:lblOffset val="100"/>
        <c:tickLblSkip val="1"/>
        <c:noMultiLvlLbl val="0"/>
      </c:catAx>
      <c:valAx>
        <c:axId val="2879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5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Rainfall (mm) by Hydrological Year (Nov - Oct)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Jeanne Altmann and Susan C. Alberts, Directors of the Amboseli Baboon Research Project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375"/>
          <c:w val="0.93025"/>
          <c:h val="0.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'Annual Rainfall with Graph'!$A$6:$A$48</c:f>
              <c:numCache/>
            </c:numRef>
          </c:cat>
          <c:val>
            <c:numRef>
              <c:f>'Annual Rainfall with Graph'!$B$6:$B$44</c:f>
              <c:numCache/>
            </c:numRef>
          </c:val>
          <c:smooth val="0"/>
        </c:ser>
        <c:marker val="1"/>
        <c:axId val="57835501"/>
        <c:axId val="50757462"/>
      </c:lineChart>
      <c:catAx>
        <c:axId val="5783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Hydrological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57462"/>
        <c:crosses val="autoZero"/>
        <c:auto val="1"/>
        <c:lblOffset val="100"/>
        <c:tickLblSkip val="2"/>
        <c:noMultiLvlLbl val="0"/>
      </c:catAx>
      <c:valAx>
        <c:axId val="5075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35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Rainfall (mm) by Hydrological Year (Nov - Oct)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Jeanne Altmann and Susan C. Alberts, Directors of the Amboseli Baboon Research Project
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6"/>
          <c:w val="0.94425"/>
          <c:h val="0.8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'Annual Rainfall with Graph'!$A$6:$A$49</c:f>
              <c:numCache/>
            </c:numRef>
          </c:cat>
          <c:val>
            <c:numRef>
              <c:f>'Annual Rainfall with Graph'!$B$6:$B$49</c:f>
              <c:numCache/>
            </c:numRef>
          </c:val>
          <c:smooth val="0"/>
        </c:ser>
        <c:marker val="1"/>
        <c:axId val="54163975"/>
        <c:axId val="17713728"/>
      </c:lineChart>
      <c:catAx>
        <c:axId val="5416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Hydrological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3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31</xdr:row>
      <xdr:rowOff>47625</xdr:rowOff>
    </xdr:from>
    <xdr:to>
      <xdr:col>22</xdr:col>
      <xdr:colOff>19050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10325100" y="5953125"/>
        <a:ext cx="4572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60</xdr:row>
      <xdr:rowOff>85725</xdr:rowOff>
    </xdr:from>
    <xdr:to>
      <xdr:col>21</xdr:col>
      <xdr:colOff>142875</xdr:colOff>
      <xdr:row>76</xdr:row>
      <xdr:rowOff>104775</xdr:rowOff>
    </xdr:to>
    <xdr:graphicFrame>
      <xdr:nvGraphicFramePr>
        <xdr:cNvPr id="2" name="Chart 3"/>
        <xdr:cNvGraphicFramePr/>
      </xdr:nvGraphicFramePr>
      <xdr:xfrm>
        <a:off x="257175" y="11515725"/>
        <a:ext cx="141541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0.94925</cdr:y>
    </cdr:from>
    <cdr:to>
      <cdr:x>0.2935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57275" y="3876675"/>
          <a:ext cx="923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0.93125</cdr:y>
    </cdr:from>
    <cdr:to>
      <cdr:x>0.253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00075" y="3800475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0.946</cdr:y>
    </cdr:from>
    <cdr:to>
      <cdr:x>0.29425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333500" y="5419725"/>
          <a:ext cx="1171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0.928</cdr:y>
    </cdr:from>
    <cdr:to>
      <cdr:x>0.25425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771525" y="5314950"/>
          <a:ext cx="13906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29</xdr:row>
      <xdr:rowOff>180975</xdr:rowOff>
    </xdr:from>
    <xdr:to>
      <xdr:col>17</xdr:col>
      <xdr:colOff>85725</xdr:colOff>
      <xdr:row>45</xdr:row>
      <xdr:rowOff>171450</xdr:rowOff>
    </xdr:to>
    <xdr:graphicFrame>
      <xdr:nvGraphicFramePr>
        <xdr:cNvPr id="1" name="Chart 2"/>
        <xdr:cNvGraphicFramePr/>
      </xdr:nvGraphicFramePr>
      <xdr:xfrm>
        <a:off x="3876675" y="5705475"/>
        <a:ext cx="6572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29</xdr:col>
      <xdr:colOff>76200</xdr:colOff>
      <xdr:row>29</xdr:row>
      <xdr:rowOff>85725</xdr:rowOff>
    </xdr:to>
    <xdr:graphicFrame>
      <xdr:nvGraphicFramePr>
        <xdr:cNvPr id="2" name="Chart 1"/>
        <xdr:cNvGraphicFramePr/>
      </xdr:nvGraphicFramePr>
      <xdr:xfrm>
        <a:off x="10972800" y="1524000"/>
        <a:ext cx="6781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32</xdr:col>
      <xdr:colOff>0</xdr:colOff>
      <xdr:row>61</xdr:row>
      <xdr:rowOff>19050</xdr:rowOff>
    </xdr:to>
    <xdr:graphicFrame>
      <xdr:nvGraphicFramePr>
        <xdr:cNvPr id="3" name="Chart 1"/>
        <xdr:cNvGraphicFramePr/>
      </xdr:nvGraphicFramePr>
      <xdr:xfrm>
        <a:off x="10972800" y="5905500"/>
        <a:ext cx="8534400" cy="573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6"/>
  <sheetViews>
    <sheetView zoomScalePageLayoutView="0" workbookViewId="0" topLeftCell="A513">
      <selection activeCell="C530" sqref="C530"/>
    </sheetView>
  </sheetViews>
  <sheetFormatPr defaultColWidth="9.140625" defaultRowHeight="15"/>
  <cols>
    <col min="1" max="1" width="12.140625" style="0" customWidth="1"/>
    <col min="2" max="2" width="9.140625" style="1" customWidth="1"/>
    <col min="3" max="3" width="21.140625" style="1" customWidth="1"/>
  </cols>
  <sheetData>
    <row r="1" ht="15">
      <c r="A1" t="s">
        <v>17</v>
      </c>
    </row>
    <row r="2" ht="15">
      <c r="A2" t="s">
        <v>22</v>
      </c>
    </row>
    <row r="3" ht="15">
      <c r="A3" t="s">
        <v>19</v>
      </c>
    </row>
    <row r="5" spans="1:3" ht="15">
      <c r="A5" t="s">
        <v>0</v>
      </c>
      <c r="B5" s="1" t="s">
        <v>1</v>
      </c>
      <c r="C5" s="1" t="s">
        <v>2</v>
      </c>
    </row>
    <row r="6" spans="1:3" ht="15">
      <c r="A6" t="s">
        <v>3</v>
      </c>
      <c r="B6" s="1">
        <v>1976</v>
      </c>
      <c r="C6" s="1">
        <v>0</v>
      </c>
    </row>
    <row r="7" spans="1:3" ht="15">
      <c r="A7" t="s">
        <v>4</v>
      </c>
      <c r="B7" s="1">
        <v>1976</v>
      </c>
      <c r="C7" s="1">
        <v>0.8</v>
      </c>
    </row>
    <row r="8" spans="1:3" ht="15">
      <c r="A8" t="s">
        <v>5</v>
      </c>
      <c r="B8" s="1">
        <v>1976</v>
      </c>
      <c r="C8" s="1">
        <v>0</v>
      </c>
    </row>
    <row r="9" spans="1:3" ht="15">
      <c r="A9" t="s">
        <v>6</v>
      </c>
      <c r="B9" s="1">
        <v>1976</v>
      </c>
      <c r="C9" s="1">
        <v>17.7</v>
      </c>
    </row>
    <row r="10" spans="1:3" ht="15">
      <c r="A10" t="s">
        <v>7</v>
      </c>
      <c r="B10" s="1">
        <v>1976</v>
      </c>
      <c r="C10" s="1">
        <v>38.6</v>
      </c>
    </row>
    <row r="11" spans="1:3" ht="15">
      <c r="A11" t="s">
        <v>8</v>
      </c>
      <c r="B11" s="1">
        <v>1977</v>
      </c>
      <c r="C11" s="1">
        <v>17.8</v>
      </c>
    </row>
    <row r="12" spans="1:3" ht="15">
      <c r="A12" t="s">
        <v>9</v>
      </c>
      <c r="B12" s="1">
        <v>1977</v>
      </c>
      <c r="C12" s="1">
        <v>27.7</v>
      </c>
    </row>
    <row r="13" spans="1:3" ht="15">
      <c r="A13" t="s">
        <v>10</v>
      </c>
      <c r="B13" s="1">
        <v>1977</v>
      </c>
      <c r="C13" s="1">
        <v>18.2</v>
      </c>
    </row>
    <row r="14" spans="1:3" ht="15">
      <c r="A14" t="s">
        <v>11</v>
      </c>
      <c r="B14" s="1">
        <v>1977</v>
      </c>
      <c r="C14" s="1">
        <v>94.2</v>
      </c>
    </row>
    <row r="15" spans="1:3" ht="15">
      <c r="A15" t="s">
        <v>12</v>
      </c>
      <c r="B15" s="1">
        <v>1977</v>
      </c>
      <c r="C15" s="1">
        <v>32.4</v>
      </c>
    </row>
    <row r="16" spans="1:3" ht="15">
      <c r="A16" t="s">
        <v>13</v>
      </c>
      <c r="B16" s="1">
        <v>1977</v>
      </c>
      <c r="C16" s="1">
        <v>0.3</v>
      </c>
    </row>
    <row r="17" spans="1:3" ht="15">
      <c r="A17" t="s">
        <v>14</v>
      </c>
      <c r="B17" s="1">
        <v>1977</v>
      </c>
      <c r="C17" s="1">
        <v>0</v>
      </c>
    </row>
    <row r="18" spans="1:3" ht="15">
      <c r="A18" t="s">
        <v>3</v>
      </c>
      <c r="B18" s="1">
        <v>1977</v>
      </c>
      <c r="C18" s="1">
        <v>8.4</v>
      </c>
    </row>
    <row r="19" spans="1:3" ht="15">
      <c r="A19" t="s">
        <v>4</v>
      </c>
      <c r="B19" s="1">
        <v>1977</v>
      </c>
      <c r="C19" s="1">
        <v>1.8</v>
      </c>
    </row>
    <row r="20" spans="1:3" ht="15">
      <c r="A20" t="s">
        <v>5</v>
      </c>
      <c r="B20" s="1">
        <v>1977</v>
      </c>
      <c r="C20" s="1">
        <v>1</v>
      </c>
    </row>
    <row r="21" spans="1:3" ht="15">
      <c r="A21" t="s">
        <v>6</v>
      </c>
      <c r="B21" s="1">
        <v>1977</v>
      </c>
      <c r="C21" s="1">
        <v>36.6</v>
      </c>
    </row>
    <row r="22" spans="1:3" ht="15">
      <c r="A22" t="s">
        <v>7</v>
      </c>
      <c r="B22" s="1">
        <v>1977</v>
      </c>
      <c r="C22" s="1">
        <v>106.8</v>
      </c>
    </row>
    <row r="23" spans="1:3" ht="15">
      <c r="A23" t="s">
        <v>8</v>
      </c>
      <c r="B23" s="1">
        <v>1978</v>
      </c>
      <c r="C23" s="1">
        <v>63.1</v>
      </c>
    </row>
    <row r="24" spans="1:3" ht="15">
      <c r="A24" t="s">
        <v>9</v>
      </c>
      <c r="B24" s="1">
        <v>1978</v>
      </c>
      <c r="C24" s="1">
        <v>10</v>
      </c>
    </row>
    <row r="25" spans="1:3" ht="15">
      <c r="A25" t="s">
        <v>10</v>
      </c>
      <c r="B25" s="1">
        <v>1978</v>
      </c>
      <c r="C25" s="1">
        <v>91.1</v>
      </c>
    </row>
    <row r="26" spans="1:3" ht="15">
      <c r="A26" t="s">
        <v>11</v>
      </c>
      <c r="B26" s="1">
        <v>1978</v>
      </c>
      <c r="C26" s="1">
        <v>47.3</v>
      </c>
    </row>
    <row r="27" spans="1:3" ht="15">
      <c r="A27" t="s">
        <v>12</v>
      </c>
      <c r="B27" s="1">
        <v>1978</v>
      </c>
      <c r="C27" s="1">
        <v>20</v>
      </c>
    </row>
    <row r="28" spans="1:3" ht="15">
      <c r="A28" t="s">
        <v>13</v>
      </c>
      <c r="B28" s="1">
        <v>1978</v>
      </c>
      <c r="C28" s="1">
        <v>1.1</v>
      </c>
    </row>
    <row r="29" spans="1:3" ht="15">
      <c r="A29" t="s">
        <v>14</v>
      </c>
      <c r="B29" s="1">
        <v>1978</v>
      </c>
      <c r="C29" s="1">
        <v>0</v>
      </c>
    </row>
    <row r="30" spans="1:3" ht="15">
      <c r="A30" t="s">
        <v>3</v>
      </c>
      <c r="B30" s="1">
        <v>1978</v>
      </c>
      <c r="C30" s="1">
        <v>0</v>
      </c>
    </row>
    <row r="31" spans="1:3" ht="15">
      <c r="A31" t="s">
        <v>4</v>
      </c>
      <c r="B31" s="1">
        <v>1978</v>
      </c>
      <c r="C31" s="1">
        <v>0</v>
      </c>
    </row>
    <row r="32" spans="1:3" ht="15">
      <c r="A32" t="s">
        <v>5</v>
      </c>
      <c r="B32" s="1">
        <v>1978</v>
      </c>
      <c r="C32" s="1">
        <v>47.1</v>
      </c>
    </row>
    <row r="33" spans="1:3" ht="15">
      <c r="A33" t="s">
        <v>6</v>
      </c>
      <c r="B33" s="1">
        <v>1978</v>
      </c>
      <c r="C33" s="1">
        <v>100</v>
      </c>
    </row>
    <row r="34" spans="1:3" ht="15">
      <c r="A34" t="s">
        <v>7</v>
      </c>
      <c r="B34" s="1">
        <v>1978</v>
      </c>
      <c r="C34" s="1">
        <v>136.1</v>
      </c>
    </row>
    <row r="35" spans="1:3" ht="15">
      <c r="A35" t="s">
        <v>8</v>
      </c>
      <c r="B35" s="1">
        <v>1979</v>
      </c>
      <c r="C35" s="1">
        <v>71.4</v>
      </c>
    </row>
    <row r="36" spans="1:3" ht="15">
      <c r="A36" t="s">
        <v>9</v>
      </c>
      <c r="B36" s="1">
        <v>1979</v>
      </c>
      <c r="C36" s="1">
        <v>66.6</v>
      </c>
    </row>
    <row r="37" spans="1:3" ht="15">
      <c r="A37" t="s">
        <v>10</v>
      </c>
      <c r="B37" s="1">
        <v>1979</v>
      </c>
      <c r="C37" s="1">
        <v>78.8</v>
      </c>
    </row>
    <row r="38" spans="1:3" ht="15">
      <c r="A38" t="s">
        <v>11</v>
      </c>
      <c r="B38" s="1">
        <v>1979</v>
      </c>
      <c r="C38" s="1">
        <v>62.2</v>
      </c>
    </row>
    <row r="39" spans="1:3" ht="15">
      <c r="A39" t="s">
        <v>12</v>
      </c>
      <c r="B39" s="1">
        <v>1979</v>
      </c>
      <c r="C39" s="1">
        <v>19.9</v>
      </c>
    </row>
    <row r="40" spans="1:3" ht="15">
      <c r="A40" t="s">
        <v>13</v>
      </c>
      <c r="B40" s="1">
        <v>1979</v>
      </c>
      <c r="C40" s="1">
        <v>1.6</v>
      </c>
    </row>
    <row r="41" spans="1:3" ht="15">
      <c r="A41" t="s">
        <v>14</v>
      </c>
      <c r="B41" s="1">
        <v>1979</v>
      </c>
      <c r="C41" s="1">
        <v>0.5</v>
      </c>
    </row>
    <row r="42" spans="1:3" ht="15">
      <c r="A42" t="s">
        <v>3</v>
      </c>
      <c r="B42" s="1">
        <v>1979</v>
      </c>
      <c r="C42" s="1">
        <v>0</v>
      </c>
    </row>
    <row r="43" spans="1:3" ht="15">
      <c r="A43" t="s">
        <v>4</v>
      </c>
      <c r="B43" s="1">
        <v>1979</v>
      </c>
      <c r="C43" s="1">
        <v>0</v>
      </c>
    </row>
    <row r="44" spans="1:3" ht="15">
      <c r="A44" t="s">
        <v>5</v>
      </c>
      <c r="B44" s="1">
        <v>1979</v>
      </c>
      <c r="C44" s="1">
        <v>10.2</v>
      </c>
    </row>
    <row r="45" spans="1:3" ht="15">
      <c r="A45" t="s">
        <v>6</v>
      </c>
      <c r="B45" s="1">
        <v>1979</v>
      </c>
      <c r="C45" s="1">
        <v>27.6</v>
      </c>
    </row>
    <row r="46" spans="1:3" ht="15">
      <c r="A46" t="s">
        <v>7</v>
      </c>
      <c r="B46" s="1">
        <v>1979</v>
      </c>
      <c r="C46" s="1">
        <v>95.3</v>
      </c>
    </row>
    <row r="47" spans="1:3" ht="15">
      <c r="A47" t="s">
        <v>8</v>
      </c>
      <c r="B47" s="1">
        <v>1980</v>
      </c>
      <c r="C47" s="1">
        <v>58.8</v>
      </c>
    </row>
    <row r="48" spans="1:3" ht="15">
      <c r="A48" t="s">
        <v>9</v>
      </c>
      <c r="B48" s="1">
        <v>1980</v>
      </c>
      <c r="C48" s="1">
        <v>16.2</v>
      </c>
    </row>
    <row r="49" spans="1:3" ht="15">
      <c r="A49" t="s">
        <v>10</v>
      </c>
      <c r="B49" s="1">
        <v>1980</v>
      </c>
      <c r="C49" s="1">
        <v>25</v>
      </c>
    </row>
    <row r="50" spans="1:3" ht="15">
      <c r="A50" t="s">
        <v>11</v>
      </c>
      <c r="B50" s="1">
        <v>1980</v>
      </c>
      <c r="C50" s="1">
        <v>33.5</v>
      </c>
    </row>
    <row r="51" spans="1:3" ht="15">
      <c r="A51" t="s">
        <v>12</v>
      </c>
      <c r="B51" s="1">
        <v>1980</v>
      </c>
      <c r="C51" s="1">
        <v>9.8</v>
      </c>
    </row>
    <row r="52" spans="1:3" ht="15">
      <c r="A52" t="s">
        <v>13</v>
      </c>
      <c r="B52" s="1">
        <v>1980</v>
      </c>
      <c r="C52" s="1">
        <v>0</v>
      </c>
    </row>
    <row r="53" spans="1:3" ht="15">
      <c r="A53" t="s">
        <v>14</v>
      </c>
      <c r="B53" s="1">
        <v>1980</v>
      </c>
      <c r="C53" s="1">
        <v>0</v>
      </c>
    </row>
    <row r="54" spans="1:3" ht="15">
      <c r="A54" t="s">
        <v>3</v>
      </c>
      <c r="B54" s="1">
        <v>1980</v>
      </c>
      <c r="C54" s="1">
        <v>0.8</v>
      </c>
    </row>
    <row r="55" spans="1:3" ht="15">
      <c r="A55" t="s">
        <v>4</v>
      </c>
      <c r="B55" s="1">
        <v>1980</v>
      </c>
      <c r="C55" s="1">
        <v>0</v>
      </c>
    </row>
    <row r="56" spans="1:3" ht="15">
      <c r="A56" t="s">
        <v>5</v>
      </c>
      <c r="B56" s="1">
        <v>1980</v>
      </c>
      <c r="C56" s="1">
        <v>1.3</v>
      </c>
    </row>
    <row r="57" spans="1:3" ht="15">
      <c r="A57" t="s">
        <v>6</v>
      </c>
      <c r="B57" s="1">
        <v>1980</v>
      </c>
      <c r="C57" s="1">
        <v>42.6</v>
      </c>
    </row>
    <row r="58" spans="1:3" ht="15">
      <c r="A58" t="s">
        <v>7</v>
      </c>
      <c r="B58" s="1">
        <v>1980</v>
      </c>
      <c r="C58" s="1">
        <v>31.7</v>
      </c>
    </row>
    <row r="59" spans="1:3" ht="15">
      <c r="A59" t="s">
        <v>8</v>
      </c>
      <c r="B59" s="1">
        <v>1981</v>
      </c>
      <c r="C59" s="1">
        <v>0.8</v>
      </c>
    </row>
    <row r="60" spans="1:3" ht="15">
      <c r="A60" t="s">
        <v>9</v>
      </c>
      <c r="B60" s="1">
        <v>1981</v>
      </c>
      <c r="C60" s="1">
        <v>0</v>
      </c>
    </row>
    <row r="61" spans="1:3" ht="15">
      <c r="A61" t="s">
        <v>10</v>
      </c>
      <c r="B61" s="1">
        <v>1981</v>
      </c>
      <c r="C61" s="1">
        <v>49</v>
      </c>
    </row>
    <row r="62" spans="1:3" ht="15">
      <c r="A62" t="s">
        <v>11</v>
      </c>
      <c r="B62" s="1">
        <v>1981</v>
      </c>
      <c r="C62" s="1">
        <v>177.8</v>
      </c>
    </row>
    <row r="63" spans="1:3" ht="15">
      <c r="A63" t="s">
        <v>12</v>
      </c>
      <c r="B63" s="1">
        <v>1981</v>
      </c>
      <c r="C63" s="1">
        <v>38.4</v>
      </c>
    </row>
    <row r="64" spans="1:3" ht="15">
      <c r="A64" t="s">
        <v>13</v>
      </c>
      <c r="B64" s="1">
        <v>1981</v>
      </c>
      <c r="C64" s="1">
        <v>0</v>
      </c>
    </row>
    <row r="65" spans="1:3" ht="15">
      <c r="A65" t="s">
        <v>14</v>
      </c>
      <c r="B65" s="1">
        <v>1981</v>
      </c>
      <c r="C65" s="1">
        <v>1</v>
      </c>
    </row>
    <row r="66" spans="1:3" ht="15">
      <c r="A66" t="s">
        <v>3</v>
      </c>
      <c r="B66" s="1">
        <v>1981</v>
      </c>
      <c r="C66" s="1">
        <v>0</v>
      </c>
    </row>
    <row r="67" spans="1:3" ht="15">
      <c r="A67" t="s">
        <v>4</v>
      </c>
      <c r="B67" s="1">
        <v>1981</v>
      </c>
      <c r="C67" s="1">
        <v>0</v>
      </c>
    </row>
    <row r="68" spans="1:3" ht="15">
      <c r="A68" t="s">
        <v>5</v>
      </c>
      <c r="B68" s="1">
        <v>1981</v>
      </c>
      <c r="C68" s="1">
        <v>0.3</v>
      </c>
    </row>
    <row r="69" spans="1:3" ht="15">
      <c r="A69" t="s">
        <v>6</v>
      </c>
      <c r="B69" s="1">
        <v>1981</v>
      </c>
      <c r="C69" s="1">
        <v>47.8</v>
      </c>
    </row>
    <row r="70" spans="1:3" ht="15">
      <c r="A70" t="s">
        <v>7</v>
      </c>
      <c r="B70" s="1">
        <v>1981</v>
      </c>
      <c r="C70" s="1">
        <v>18.1</v>
      </c>
    </row>
    <row r="71" spans="1:3" ht="15">
      <c r="A71" t="s">
        <v>8</v>
      </c>
      <c r="B71" s="1">
        <v>1982</v>
      </c>
      <c r="C71" s="1">
        <v>5.3</v>
      </c>
    </row>
    <row r="72" spans="1:3" ht="15">
      <c r="A72" t="s">
        <v>9</v>
      </c>
      <c r="B72" s="1">
        <v>1982</v>
      </c>
      <c r="C72" s="1">
        <v>1.5</v>
      </c>
    </row>
    <row r="73" spans="1:3" ht="15">
      <c r="A73" t="s">
        <v>10</v>
      </c>
      <c r="B73" s="1">
        <v>1982</v>
      </c>
      <c r="C73" s="1">
        <v>18</v>
      </c>
    </row>
    <row r="74" spans="1:3" ht="15">
      <c r="A74" t="s">
        <v>11</v>
      </c>
      <c r="B74" s="1">
        <v>1982</v>
      </c>
      <c r="C74" s="1">
        <v>72.5</v>
      </c>
    </row>
    <row r="75" spans="1:3" ht="15">
      <c r="A75" t="s">
        <v>12</v>
      </c>
      <c r="B75" s="1">
        <v>1982</v>
      </c>
      <c r="C75" s="1">
        <v>9.7</v>
      </c>
    </row>
    <row r="76" spans="1:3" ht="15">
      <c r="A76" t="s">
        <v>13</v>
      </c>
      <c r="B76" s="1">
        <v>1982</v>
      </c>
      <c r="C76" s="1">
        <v>3.6</v>
      </c>
    </row>
    <row r="77" spans="1:3" ht="15">
      <c r="A77" t="s">
        <v>14</v>
      </c>
      <c r="B77" s="1">
        <v>1982</v>
      </c>
      <c r="C77" s="1">
        <v>2</v>
      </c>
    </row>
    <row r="78" spans="1:3" ht="15">
      <c r="A78" t="s">
        <v>3</v>
      </c>
      <c r="B78" s="1">
        <v>1982</v>
      </c>
      <c r="C78" s="1">
        <v>0.8</v>
      </c>
    </row>
    <row r="79" spans="1:3" ht="15">
      <c r="A79" t="s">
        <v>4</v>
      </c>
      <c r="B79" s="1">
        <v>1982</v>
      </c>
      <c r="C79" s="1">
        <v>0.3</v>
      </c>
    </row>
    <row r="80" spans="1:3" ht="15">
      <c r="A80" t="s">
        <v>5</v>
      </c>
      <c r="B80" s="1">
        <v>1982</v>
      </c>
      <c r="C80" s="1">
        <v>31.6</v>
      </c>
    </row>
    <row r="81" spans="1:3" ht="15">
      <c r="A81" t="s">
        <v>6</v>
      </c>
      <c r="B81" s="1">
        <v>1982</v>
      </c>
      <c r="C81" s="1">
        <v>147.6</v>
      </c>
    </row>
    <row r="82" spans="1:3" ht="15">
      <c r="A82" t="s">
        <v>7</v>
      </c>
      <c r="B82" s="1">
        <v>1982</v>
      </c>
      <c r="C82" s="1">
        <v>52.7</v>
      </c>
    </row>
    <row r="83" spans="1:3" ht="15">
      <c r="A83" t="s">
        <v>8</v>
      </c>
      <c r="B83" s="1">
        <v>1983</v>
      </c>
      <c r="C83" s="1">
        <v>3</v>
      </c>
    </row>
    <row r="84" spans="1:3" ht="15">
      <c r="A84" t="s">
        <v>9</v>
      </c>
      <c r="B84" s="1">
        <v>1983</v>
      </c>
      <c r="C84" s="1">
        <v>113.1</v>
      </c>
    </row>
    <row r="85" spans="1:3" ht="15">
      <c r="A85" t="s">
        <v>10</v>
      </c>
      <c r="B85" s="1">
        <v>1983</v>
      </c>
      <c r="C85" s="1">
        <v>32.5</v>
      </c>
    </row>
    <row r="86" spans="1:3" ht="15">
      <c r="A86" t="s">
        <v>11</v>
      </c>
      <c r="B86" s="1">
        <v>1983</v>
      </c>
      <c r="C86" s="1">
        <v>42.7</v>
      </c>
    </row>
    <row r="87" spans="1:3" ht="15">
      <c r="A87" t="s">
        <v>12</v>
      </c>
      <c r="B87" s="1">
        <v>1983</v>
      </c>
      <c r="C87" s="1">
        <v>39.3</v>
      </c>
    </row>
    <row r="88" spans="1:3" ht="15">
      <c r="A88" t="s">
        <v>13</v>
      </c>
      <c r="B88" s="1">
        <v>1983</v>
      </c>
      <c r="C88" s="1">
        <v>0.8</v>
      </c>
    </row>
    <row r="89" spans="1:3" ht="15">
      <c r="A89" t="s">
        <v>14</v>
      </c>
      <c r="B89" s="1">
        <v>1983</v>
      </c>
      <c r="C89" s="1">
        <v>0</v>
      </c>
    </row>
    <row r="90" spans="1:3" ht="15">
      <c r="A90" t="s">
        <v>3</v>
      </c>
      <c r="B90" s="1">
        <v>1983</v>
      </c>
      <c r="C90" s="1">
        <v>0</v>
      </c>
    </row>
    <row r="91" spans="1:3" ht="15">
      <c r="A91" t="s">
        <v>4</v>
      </c>
      <c r="B91" s="1">
        <v>1983</v>
      </c>
      <c r="C91" s="1">
        <v>0.8</v>
      </c>
    </row>
    <row r="92" spans="1:3" ht="15">
      <c r="A92" t="s">
        <v>5</v>
      </c>
      <c r="B92" s="1">
        <v>1983</v>
      </c>
      <c r="C92" s="1">
        <v>3.1</v>
      </c>
    </row>
    <row r="93" spans="1:3" ht="15">
      <c r="A93" t="s">
        <v>6</v>
      </c>
      <c r="B93" s="1">
        <v>1983</v>
      </c>
      <c r="C93" s="1">
        <v>4.6</v>
      </c>
    </row>
    <row r="94" spans="1:3" ht="15">
      <c r="A94" t="s">
        <v>7</v>
      </c>
      <c r="B94" s="1">
        <v>1983</v>
      </c>
      <c r="C94" s="1">
        <v>129</v>
      </c>
    </row>
    <row r="95" spans="1:3" ht="15">
      <c r="A95" t="s">
        <v>8</v>
      </c>
      <c r="B95" s="1">
        <v>1984</v>
      </c>
      <c r="C95" s="1">
        <v>8.4</v>
      </c>
    </row>
    <row r="96" spans="1:3" ht="15">
      <c r="A96" t="s">
        <v>9</v>
      </c>
      <c r="B96" s="1">
        <v>1984</v>
      </c>
      <c r="C96" s="1">
        <v>0</v>
      </c>
    </row>
    <row r="97" spans="1:3" ht="15">
      <c r="A97" t="s">
        <v>10</v>
      </c>
      <c r="B97" s="1">
        <v>1984</v>
      </c>
      <c r="C97" s="1">
        <v>3.9</v>
      </c>
    </row>
    <row r="98" spans="1:3" ht="15">
      <c r="A98" t="s">
        <v>11</v>
      </c>
      <c r="B98" s="1">
        <v>1984</v>
      </c>
      <c r="C98" s="1">
        <v>7.6</v>
      </c>
    </row>
    <row r="99" spans="1:3" ht="15">
      <c r="A99" t="s">
        <v>12</v>
      </c>
      <c r="B99" s="1">
        <v>1984</v>
      </c>
      <c r="C99" s="1">
        <v>1.5</v>
      </c>
    </row>
    <row r="100" spans="1:3" ht="15">
      <c r="A100" t="s">
        <v>13</v>
      </c>
      <c r="B100" s="1">
        <v>1984</v>
      </c>
      <c r="C100" s="1">
        <v>0</v>
      </c>
    </row>
    <row r="101" spans="1:3" ht="15">
      <c r="A101" t="s">
        <v>14</v>
      </c>
      <c r="B101" s="1">
        <v>1984</v>
      </c>
      <c r="C101" s="1">
        <v>0</v>
      </c>
    </row>
    <row r="102" spans="1:3" ht="15">
      <c r="A102" t="s">
        <v>3</v>
      </c>
      <c r="B102" s="1">
        <v>1984</v>
      </c>
      <c r="C102" s="1">
        <v>0</v>
      </c>
    </row>
    <row r="103" spans="1:3" ht="15">
      <c r="A103" t="s">
        <v>4</v>
      </c>
      <c r="B103" s="1">
        <v>1984</v>
      </c>
      <c r="C103" s="1">
        <v>0</v>
      </c>
    </row>
    <row r="104" spans="1:3" ht="15">
      <c r="A104" t="s">
        <v>5</v>
      </c>
      <c r="B104" s="1">
        <v>1984</v>
      </c>
      <c r="C104" s="1">
        <v>2.6</v>
      </c>
    </row>
    <row r="105" spans="1:3" ht="15">
      <c r="A105" t="s">
        <v>6</v>
      </c>
      <c r="B105" s="1">
        <v>1984</v>
      </c>
      <c r="C105" s="1">
        <v>85.2</v>
      </c>
    </row>
    <row r="106" spans="1:3" ht="15">
      <c r="A106" t="s">
        <v>7</v>
      </c>
      <c r="B106" s="1">
        <v>1984</v>
      </c>
      <c r="C106" s="1">
        <v>22.9</v>
      </c>
    </row>
    <row r="107" spans="1:3" ht="15">
      <c r="A107" t="s">
        <v>8</v>
      </c>
      <c r="B107" s="1">
        <v>1985</v>
      </c>
      <c r="C107" s="1">
        <v>0.6</v>
      </c>
    </row>
    <row r="108" spans="1:3" ht="15">
      <c r="A108" t="s">
        <v>9</v>
      </c>
      <c r="B108" s="1">
        <v>1985</v>
      </c>
      <c r="C108" s="1">
        <v>87.5</v>
      </c>
    </row>
    <row r="109" spans="1:3" ht="15">
      <c r="A109" t="s">
        <v>10</v>
      </c>
      <c r="B109" s="1">
        <v>1985</v>
      </c>
      <c r="C109" s="1">
        <v>6.3</v>
      </c>
    </row>
    <row r="110" spans="1:3" ht="15">
      <c r="A110" t="s">
        <v>11</v>
      </c>
      <c r="B110" s="1">
        <v>1985</v>
      </c>
      <c r="C110" s="1">
        <v>84.7</v>
      </c>
    </row>
    <row r="111" spans="1:3" ht="15">
      <c r="A111" t="s">
        <v>12</v>
      </c>
      <c r="B111" s="1">
        <v>1985</v>
      </c>
      <c r="C111" s="1">
        <v>7.1</v>
      </c>
    </row>
    <row r="112" spans="1:3" ht="15">
      <c r="A112" t="s">
        <v>13</v>
      </c>
      <c r="B112" s="1">
        <v>1985</v>
      </c>
      <c r="C112" s="1">
        <v>0</v>
      </c>
    </row>
    <row r="113" spans="1:3" ht="15">
      <c r="A113" t="s">
        <v>14</v>
      </c>
      <c r="B113" s="1">
        <v>1985</v>
      </c>
      <c r="C113" s="1">
        <v>1.2</v>
      </c>
    </row>
    <row r="114" spans="1:3" ht="15">
      <c r="A114" t="s">
        <v>3</v>
      </c>
      <c r="B114" s="1">
        <v>1985</v>
      </c>
      <c r="C114" s="1">
        <v>0</v>
      </c>
    </row>
    <row r="115" spans="1:3" ht="15">
      <c r="A115" t="s">
        <v>4</v>
      </c>
      <c r="B115" s="1">
        <v>1985</v>
      </c>
      <c r="C115" s="1">
        <v>0</v>
      </c>
    </row>
    <row r="116" spans="1:3" ht="15">
      <c r="A116" t="s">
        <v>5</v>
      </c>
      <c r="B116" s="1">
        <v>1985</v>
      </c>
      <c r="C116" s="1">
        <v>17.9</v>
      </c>
    </row>
    <row r="117" spans="1:3" ht="15">
      <c r="A117" t="s">
        <v>6</v>
      </c>
      <c r="B117" s="1">
        <v>1985</v>
      </c>
      <c r="C117" s="1">
        <v>43.7</v>
      </c>
    </row>
    <row r="118" spans="1:3" ht="15">
      <c r="A118" t="s">
        <v>7</v>
      </c>
      <c r="B118" s="1">
        <v>1985</v>
      </c>
      <c r="C118" s="1">
        <v>45.6</v>
      </c>
    </row>
    <row r="119" spans="1:3" ht="15">
      <c r="A119" t="s">
        <v>8</v>
      </c>
      <c r="B119" s="1">
        <v>1986</v>
      </c>
      <c r="C119" s="1">
        <v>33.1</v>
      </c>
    </row>
    <row r="120" spans="1:3" ht="15">
      <c r="A120" t="s">
        <v>9</v>
      </c>
      <c r="B120" s="1">
        <v>1986</v>
      </c>
      <c r="C120" s="1">
        <v>0</v>
      </c>
    </row>
    <row r="121" spans="1:3" ht="15">
      <c r="A121" t="s">
        <v>10</v>
      </c>
      <c r="B121" s="1">
        <v>1986</v>
      </c>
      <c r="C121" s="1">
        <v>21.7</v>
      </c>
    </row>
    <row r="122" spans="1:3" ht="15">
      <c r="A122" t="s">
        <v>11</v>
      </c>
      <c r="B122" s="1">
        <v>1986</v>
      </c>
      <c r="C122" s="1">
        <v>20.6</v>
      </c>
    </row>
    <row r="123" spans="1:3" ht="15">
      <c r="A123" t="s">
        <v>12</v>
      </c>
      <c r="B123" s="1">
        <v>1986</v>
      </c>
      <c r="C123" s="1">
        <v>45.4</v>
      </c>
    </row>
    <row r="124" spans="1:3" ht="15">
      <c r="A124" t="s">
        <v>13</v>
      </c>
      <c r="B124" s="1">
        <v>1986</v>
      </c>
      <c r="C124" s="1">
        <v>0</v>
      </c>
    </row>
    <row r="125" spans="1:3" ht="15">
      <c r="A125" t="s">
        <v>14</v>
      </c>
      <c r="B125" s="1">
        <v>1986</v>
      </c>
      <c r="C125" s="1">
        <v>0</v>
      </c>
    </row>
    <row r="126" spans="1:3" ht="15">
      <c r="A126" t="s">
        <v>3</v>
      </c>
      <c r="B126" s="1">
        <v>1986</v>
      </c>
      <c r="C126" s="1">
        <v>0</v>
      </c>
    </row>
    <row r="127" spans="1:3" ht="15">
      <c r="A127" t="s">
        <v>4</v>
      </c>
      <c r="B127" s="1">
        <v>1986</v>
      </c>
      <c r="C127" s="1">
        <v>0</v>
      </c>
    </row>
    <row r="128" spans="1:3" ht="15">
      <c r="A128" t="s">
        <v>5</v>
      </c>
      <c r="B128" s="1">
        <v>1986</v>
      </c>
      <c r="C128" s="1">
        <v>58.7</v>
      </c>
    </row>
    <row r="129" spans="1:3" ht="15">
      <c r="A129" t="s">
        <v>6</v>
      </c>
      <c r="B129" s="1">
        <v>1986</v>
      </c>
      <c r="C129" s="1">
        <v>93.6</v>
      </c>
    </row>
    <row r="130" spans="1:3" ht="15">
      <c r="A130" t="s">
        <v>7</v>
      </c>
      <c r="B130" s="1">
        <v>1986</v>
      </c>
      <c r="C130" s="1">
        <v>42.4</v>
      </c>
    </row>
    <row r="131" spans="1:3" ht="15">
      <c r="A131" t="s">
        <v>8</v>
      </c>
      <c r="B131" s="1">
        <v>1987</v>
      </c>
      <c r="C131" s="1">
        <v>28.2</v>
      </c>
    </row>
    <row r="132" spans="1:3" ht="15">
      <c r="A132" t="s">
        <v>9</v>
      </c>
      <c r="B132" s="1">
        <v>1987</v>
      </c>
      <c r="C132" s="1">
        <v>4.4</v>
      </c>
    </row>
    <row r="133" spans="1:3" ht="15">
      <c r="A133" t="s">
        <v>10</v>
      </c>
      <c r="B133" s="1">
        <v>1987</v>
      </c>
      <c r="C133" s="1">
        <v>25.2</v>
      </c>
    </row>
    <row r="134" spans="1:3" ht="15">
      <c r="A134" t="s">
        <v>11</v>
      </c>
      <c r="B134" s="1">
        <v>1987</v>
      </c>
      <c r="C134" s="1">
        <v>78.8</v>
      </c>
    </row>
    <row r="135" spans="1:3" ht="15">
      <c r="A135" t="s">
        <v>12</v>
      </c>
      <c r="B135" s="1">
        <v>1987</v>
      </c>
      <c r="C135" s="1">
        <v>26.5</v>
      </c>
    </row>
    <row r="136" spans="1:3" ht="15">
      <c r="A136" t="s">
        <v>13</v>
      </c>
      <c r="B136" s="1">
        <v>1987</v>
      </c>
      <c r="C136" s="1">
        <v>0.8</v>
      </c>
    </row>
    <row r="137" spans="1:3" ht="15">
      <c r="A137" t="s">
        <v>14</v>
      </c>
      <c r="B137" s="1">
        <v>1987</v>
      </c>
      <c r="C137" s="1">
        <v>0</v>
      </c>
    </row>
    <row r="138" spans="1:3" ht="15">
      <c r="A138" t="s">
        <v>3</v>
      </c>
      <c r="B138" s="1">
        <v>1987</v>
      </c>
      <c r="C138" s="1">
        <v>0.8</v>
      </c>
    </row>
    <row r="139" spans="1:3" ht="15">
      <c r="A139" t="s">
        <v>4</v>
      </c>
      <c r="B139" s="1">
        <v>1987</v>
      </c>
      <c r="C139" s="1">
        <v>0</v>
      </c>
    </row>
    <row r="140" spans="1:3" ht="15">
      <c r="A140" t="s">
        <v>5</v>
      </c>
      <c r="B140" s="1">
        <v>1987</v>
      </c>
      <c r="C140" s="1">
        <v>0</v>
      </c>
    </row>
    <row r="141" spans="1:3" ht="15">
      <c r="A141" t="s">
        <v>6</v>
      </c>
      <c r="B141" s="1">
        <v>1987</v>
      </c>
      <c r="C141" s="1">
        <v>51.6</v>
      </c>
    </row>
    <row r="142" spans="1:3" ht="15">
      <c r="A142" t="s">
        <v>7</v>
      </c>
      <c r="B142" s="1">
        <v>1987</v>
      </c>
      <c r="C142" s="1">
        <v>36.9</v>
      </c>
    </row>
    <row r="143" spans="1:3" ht="15">
      <c r="A143" t="s">
        <v>8</v>
      </c>
      <c r="B143" s="1">
        <v>1988</v>
      </c>
      <c r="C143" s="1">
        <v>81.6</v>
      </c>
    </row>
    <row r="144" spans="1:3" ht="15">
      <c r="A144" t="s">
        <v>9</v>
      </c>
      <c r="B144" s="1">
        <v>1988</v>
      </c>
      <c r="C144" s="1">
        <v>0</v>
      </c>
    </row>
    <row r="145" spans="1:3" ht="15">
      <c r="A145" t="s">
        <v>10</v>
      </c>
      <c r="B145" s="1">
        <v>1988</v>
      </c>
      <c r="C145" s="1">
        <v>77.4</v>
      </c>
    </row>
    <row r="146" spans="1:3" ht="15">
      <c r="A146" t="s">
        <v>11</v>
      </c>
      <c r="B146" s="1">
        <v>1988</v>
      </c>
      <c r="C146" s="1">
        <v>90.4</v>
      </c>
    </row>
    <row r="147" spans="1:3" ht="15">
      <c r="A147" t="s">
        <v>12</v>
      </c>
      <c r="B147" s="1">
        <v>1988</v>
      </c>
      <c r="C147" s="1">
        <v>23.7</v>
      </c>
    </row>
    <row r="148" spans="1:3" ht="15">
      <c r="A148" t="s">
        <v>13</v>
      </c>
      <c r="B148" s="1">
        <v>1988</v>
      </c>
      <c r="C148" s="1">
        <v>0.4</v>
      </c>
    </row>
    <row r="149" spans="1:3" ht="15">
      <c r="A149" t="s">
        <v>14</v>
      </c>
      <c r="B149" s="1">
        <v>1988</v>
      </c>
      <c r="C149" s="1">
        <v>0</v>
      </c>
    </row>
    <row r="150" spans="1:3" ht="15">
      <c r="A150" t="s">
        <v>3</v>
      </c>
      <c r="B150" s="1">
        <v>1988</v>
      </c>
      <c r="C150" s="1">
        <v>1.6</v>
      </c>
    </row>
    <row r="151" spans="1:3" ht="15">
      <c r="A151" t="s">
        <v>4</v>
      </c>
      <c r="B151" s="1">
        <v>1988</v>
      </c>
      <c r="C151" s="1">
        <v>0</v>
      </c>
    </row>
    <row r="152" spans="1:3" ht="15">
      <c r="A152" t="s">
        <v>5</v>
      </c>
      <c r="B152" s="1">
        <v>1988</v>
      </c>
      <c r="C152" s="1">
        <v>0</v>
      </c>
    </row>
    <row r="153" spans="1:3" ht="15">
      <c r="A153" t="s">
        <v>6</v>
      </c>
      <c r="B153" s="1">
        <v>1988</v>
      </c>
      <c r="C153" s="1">
        <v>66.1</v>
      </c>
    </row>
    <row r="154" spans="1:3" ht="15">
      <c r="A154" t="s">
        <v>7</v>
      </c>
      <c r="B154" s="1">
        <v>1988</v>
      </c>
      <c r="C154" s="1">
        <v>6.4</v>
      </c>
    </row>
    <row r="155" spans="1:3" ht="15">
      <c r="A155" t="s">
        <v>8</v>
      </c>
      <c r="B155" s="1">
        <v>1989</v>
      </c>
      <c r="C155" s="1">
        <v>158.4</v>
      </c>
    </row>
    <row r="156" spans="1:3" ht="15">
      <c r="A156" t="s">
        <v>9</v>
      </c>
      <c r="B156" s="1">
        <v>1989</v>
      </c>
      <c r="C156" s="1">
        <v>19.2</v>
      </c>
    </row>
    <row r="157" spans="1:3" ht="15">
      <c r="A157" t="s">
        <v>10</v>
      </c>
      <c r="B157" s="1">
        <v>1989</v>
      </c>
      <c r="C157" s="1">
        <v>16.8</v>
      </c>
    </row>
    <row r="158" spans="1:3" ht="15">
      <c r="A158" t="s">
        <v>11</v>
      </c>
      <c r="B158" s="1">
        <v>1989</v>
      </c>
      <c r="C158" s="1">
        <v>126.4</v>
      </c>
    </row>
    <row r="159" spans="1:3" ht="15">
      <c r="A159" t="s">
        <v>12</v>
      </c>
      <c r="B159" s="1">
        <v>1989</v>
      </c>
      <c r="C159" s="1">
        <v>56.6</v>
      </c>
    </row>
    <row r="160" spans="1:3" ht="15">
      <c r="A160" t="s">
        <v>13</v>
      </c>
      <c r="B160" s="1">
        <v>1989</v>
      </c>
      <c r="C160" s="1">
        <v>0</v>
      </c>
    </row>
    <row r="161" spans="1:3" ht="15">
      <c r="A161" t="s">
        <v>14</v>
      </c>
      <c r="B161" s="1">
        <v>1989</v>
      </c>
      <c r="C161" s="1">
        <v>0</v>
      </c>
    </row>
    <row r="162" spans="1:3" ht="15">
      <c r="A162" t="s">
        <v>3</v>
      </c>
      <c r="B162" s="1">
        <v>1989</v>
      </c>
      <c r="C162" s="1">
        <v>2.8</v>
      </c>
    </row>
    <row r="163" spans="1:3" ht="15">
      <c r="A163" t="s">
        <v>4</v>
      </c>
      <c r="B163" s="1">
        <v>1989</v>
      </c>
      <c r="C163" s="1">
        <v>2.7</v>
      </c>
    </row>
    <row r="164" spans="1:3" ht="15">
      <c r="A164" t="s">
        <v>5</v>
      </c>
      <c r="B164" s="1">
        <v>1989</v>
      </c>
      <c r="C164" s="1">
        <v>17.6</v>
      </c>
    </row>
    <row r="165" spans="1:3" ht="15">
      <c r="A165" t="s">
        <v>6</v>
      </c>
      <c r="B165" s="1">
        <v>1989</v>
      </c>
      <c r="C165" s="1">
        <v>57.8</v>
      </c>
    </row>
    <row r="166" spans="1:3" ht="15">
      <c r="A166" t="s">
        <v>7</v>
      </c>
      <c r="B166" s="1">
        <v>1989</v>
      </c>
      <c r="C166" s="1">
        <v>95.1</v>
      </c>
    </row>
    <row r="167" spans="1:3" ht="15">
      <c r="A167" t="s">
        <v>8</v>
      </c>
      <c r="B167" s="1">
        <v>1990</v>
      </c>
      <c r="C167" s="1">
        <v>69.9</v>
      </c>
    </row>
    <row r="168" spans="1:3" ht="15">
      <c r="A168" t="s">
        <v>9</v>
      </c>
      <c r="B168" s="1">
        <v>1990</v>
      </c>
      <c r="C168" s="1">
        <v>10.8</v>
      </c>
    </row>
    <row r="169" spans="1:3" ht="15">
      <c r="A169" t="s">
        <v>10</v>
      </c>
      <c r="B169" s="1">
        <v>1990</v>
      </c>
      <c r="C169" s="1">
        <v>94.8</v>
      </c>
    </row>
    <row r="170" spans="1:3" ht="15">
      <c r="A170" t="s">
        <v>11</v>
      </c>
      <c r="B170" s="1">
        <v>1990</v>
      </c>
      <c r="C170" s="1">
        <v>43.2</v>
      </c>
    </row>
    <row r="171" spans="1:3" ht="15">
      <c r="A171" t="s">
        <v>12</v>
      </c>
      <c r="B171" s="1">
        <v>1990</v>
      </c>
      <c r="C171" s="1">
        <v>28.8</v>
      </c>
    </row>
    <row r="172" spans="1:3" ht="15">
      <c r="A172" t="s">
        <v>13</v>
      </c>
      <c r="B172" s="1">
        <v>1990</v>
      </c>
      <c r="C172" s="1">
        <v>1</v>
      </c>
    </row>
    <row r="173" spans="1:3" ht="15">
      <c r="A173" t="s">
        <v>14</v>
      </c>
      <c r="B173" s="1">
        <v>1990</v>
      </c>
      <c r="C173" s="1">
        <v>0</v>
      </c>
    </row>
    <row r="174" spans="1:3" ht="15">
      <c r="A174" t="s">
        <v>3</v>
      </c>
      <c r="B174" s="1">
        <v>1990</v>
      </c>
      <c r="C174" s="1">
        <v>0</v>
      </c>
    </row>
    <row r="175" spans="1:3" ht="15">
      <c r="A175" t="s">
        <v>4</v>
      </c>
      <c r="B175" s="1">
        <v>1990</v>
      </c>
      <c r="C175" s="1">
        <v>0</v>
      </c>
    </row>
    <row r="176" spans="1:3" ht="15">
      <c r="A176" t="s">
        <v>5</v>
      </c>
      <c r="B176" s="1">
        <v>1990</v>
      </c>
      <c r="C176" s="1">
        <v>4.2</v>
      </c>
    </row>
    <row r="177" spans="1:3" ht="15">
      <c r="A177" t="s">
        <v>6</v>
      </c>
      <c r="B177" s="1">
        <v>1990</v>
      </c>
      <c r="C177" s="1">
        <v>35.2</v>
      </c>
    </row>
    <row r="178" spans="1:3" ht="15">
      <c r="A178" t="s">
        <v>7</v>
      </c>
      <c r="B178" s="1">
        <v>1990</v>
      </c>
      <c r="C178" s="1">
        <v>66.6</v>
      </c>
    </row>
    <row r="179" spans="1:3" ht="15">
      <c r="A179" t="s">
        <v>8</v>
      </c>
      <c r="B179" s="1">
        <v>1991</v>
      </c>
      <c r="C179" s="1">
        <v>3.8</v>
      </c>
    </row>
    <row r="180" spans="1:3" ht="15">
      <c r="A180" t="s">
        <v>9</v>
      </c>
      <c r="B180" s="1">
        <v>1991</v>
      </c>
      <c r="C180" s="1">
        <v>29</v>
      </c>
    </row>
    <row r="181" spans="1:3" ht="15">
      <c r="A181" t="s">
        <v>10</v>
      </c>
      <c r="B181" s="1">
        <v>1991</v>
      </c>
      <c r="C181" s="1">
        <v>130</v>
      </c>
    </row>
    <row r="182" spans="1:3" ht="15">
      <c r="A182" t="s">
        <v>11</v>
      </c>
      <c r="B182" s="1">
        <v>1991</v>
      </c>
      <c r="C182" s="1">
        <v>31.6</v>
      </c>
    </row>
    <row r="183" spans="1:3" ht="15">
      <c r="A183" t="s">
        <v>12</v>
      </c>
      <c r="B183" s="1">
        <v>1991</v>
      </c>
      <c r="C183" s="1">
        <v>39.8</v>
      </c>
    </row>
    <row r="184" spans="1:3" ht="15">
      <c r="A184" t="s">
        <v>13</v>
      </c>
      <c r="B184" s="1">
        <v>1991</v>
      </c>
      <c r="C184" s="1">
        <v>0</v>
      </c>
    </row>
    <row r="185" spans="1:3" ht="15">
      <c r="A185" t="s">
        <v>14</v>
      </c>
      <c r="B185" s="1">
        <v>1991</v>
      </c>
      <c r="C185" s="1">
        <v>0</v>
      </c>
    </row>
    <row r="186" spans="1:3" ht="15">
      <c r="A186" t="s">
        <v>3</v>
      </c>
      <c r="B186" s="1">
        <v>1991</v>
      </c>
      <c r="C186" s="1">
        <v>6.4</v>
      </c>
    </row>
    <row r="187" spans="1:3" ht="15">
      <c r="A187" t="s">
        <v>4</v>
      </c>
      <c r="B187" s="1">
        <v>1991</v>
      </c>
      <c r="C187" s="1">
        <v>1</v>
      </c>
    </row>
    <row r="188" spans="1:3" ht="15">
      <c r="A188" t="s">
        <v>5</v>
      </c>
      <c r="B188" s="1">
        <v>1991</v>
      </c>
      <c r="C188" s="1">
        <v>7</v>
      </c>
    </row>
    <row r="189" spans="1:3" ht="15">
      <c r="A189" t="s">
        <v>6</v>
      </c>
      <c r="B189" s="1">
        <v>1991</v>
      </c>
      <c r="C189" s="1">
        <v>49.3</v>
      </c>
    </row>
    <row r="190" spans="1:3" ht="15">
      <c r="A190" t="s">
        <v>7</v>
      </c>
      <c r="B190" s="1">
        <v>1991</v>
      </c>
      <c r="C190" s="1">
        <v>112.2</v>
      </c>
    </row>
    <row r="191" spans="1:3" ht="15">
      <c r="A191" t="s">
        <v>8</v>
      </c>
      <c r="B191" s="1">
        <v>1992</v>
      </c>
      <c r="C191" s="1">
        <v>0</v>
      </c>
    </row>
    <row r="192" spans="1:3" ht="15">
      <c r="A192" t="s">
        <v>9</v>
      </c>
      <c r="B192" s="1">
        <v>1992</v>
      </c>
      <c r="C192" s="1">
        <v>11</v>
      </c>
    </row>
    <row r="193" spans="1:3" ht="15">
      <c r="A193" t="s">
        <v>10</v>
      </c>
      <c r="B193" s="1">
        <v>1992</v>
      </c>
      <c r="C193" s="1">
        <v>7.7</v>
      </c>
    </row>
    <row r="194" spans="1:3" ht="15">
      <c r="A194" t="s">
        <v>11</v>
      </c>
      <c r="B194" s="1">
        <v>1992</v>
      </c>
      <c r="C194" s="1">
        <v>34.7</v>
      </c>
    </row>
    <row r="195" spans="1:3" ht="15">
      <c r="A195" t="s">
        <v>12</v>
      </c>
      <c r="B195" s="1">
        <v>1992</v>
      </c>
      <c r="C195" s="1">
        <v>41.6</v>
      </c>
    </row>
    <row r="196" spans="1:3" ht="15">
      <c r="A196" t="s">
        <v>13</v>
      </c>
      <c r="B196" s="1">
        <v>1992</v>
      </c>
      <c r="C196" s="1">
        <v>1</v>
      </c>
    </row>
    <row r="197" spans="1:3" ht="15">
      <c r="A197" t="s">
        <v>14</v>
      </c>
      <c r="B197" s="1">
        <v>1992</v>
      </c>
      <c r="C197" s="1">
        <v>0</v>
      </c>
    </row>
    <row r="198" spans="1:3" ht="15">
      <c r="A198" t="s">
        <v>3</v>
      </c>
      <c r="B198" s="1">
        <v>1992</v>
      </c>
      <c r="C198" s="1">
        <v>0</v>
      </c>
    </row>
    <row r="199" spans="1:3" ht="15">
      <c r="A199" t="s">
        <v>4</v>
      </c>
      <c r="B199" s="1">
        <v>1992</v>
      </c>
      <c r="C199" s="1">
        <v>0.2</v>
      </c>
    </row>
    <row r="200" spans="1:3" ht="15">
      <c r="A200" t="s">
        <v>5</v>
      </c>
      <c r="B200" s="1">
        <v>1992</v>
      </c>
      <c r="C200" s="1">
        <v>2.8</v>
      </c>
    </row>
    <row r="201" spans="1:3" ht="15">
      <c r="A201" t="s">
        <v>6</v>
      </c>
      <c r="B201" s="1">
        <v>1992</v>
      </c>
      <c r="C201" s="1">
        <v>21.2</v>
      </c>
    </row>
    <row r="202" spans="1:3" ht="15">
      <c r="A202" t="s">
        <v>7</v>
      </c>
      <c r="B202" s="1">
        <v>1992</v>
      </c>
      <c r="C202" s="1">
        <v>47</v>
      </c>
    </row>
    <row r="203" spans="1:3" ht="15">
      <c r="A203" t="s">
        <v>8</v>
      </c>
      <c r="B203" s="1">
        <v>1993</v>
      </c>
      <c r="C203" s="1">
        <v>269.2</v>
      </c>
    </row>
    <row r="204" spans="1:3" ht="15">
      <c r="A204" t="s">
        <v>9</v>
      </c>
      <c r="B204" s="1">
        <v>1993</v>
      </c>
      <c r="C204" s="1">
        <v>44.2</v>
      </c>
    </row>
    <row r="205" spans="1:3" ht="15">
      <c r="A205" t="s">
        <v>10</v>
      </c>
      <c r="B205" s="1">
        <v>1993</v>
      </c>
      <c r="C205" s="1">
        <v>0.8</v>
      </c>
    </row>
    <row r="206" spans="1:3" ht="15">
      <c r="A206" t="s">
        <v>11</v>
      </c>
      <c r="B206" s="1">
        <v>1993</v>
      </c>
      <c r="C206" s="1">
        <v>0.2</v>
      </c>
    </row>
    <row r="207" spans="1:3" ht="15">
      <c r="A207" t="s">
        <v>12</v>
      </c>
      <c r="B207" s="1">
        <v>1993</v>
      </c>
      <c r="C207" s="1">
        <v>4.2</v>
      </c>
    </row>
    <row r="208" spans="1:3" ht="15">
      <c r="A208" t="s">
        <v>13</v>
      </c>
      <c r="B208" s="1">
        <v>1993</v>
      </c>
      <c r="C208" s="1">
        <v>0</v>
      </c>
    </row>
    <row r="209" spans="1:3" ht="15">
      <c r="A209" t="s">
        <v>14</v>
      </c>
      <c r="B209" s="1">
        <v>1993</v>
      </c>
      <c r="C209" s="1">
        <v>0</v>
      </c>
    </row>
    <row r="210" spans="1:3" ht="15">
      <c r="A210" t="s">
        <v>3</v>
      </c>
      <c r="B210" s="1">
        <v>1993</v>
      </c>
      <c r="C210" s="1">
        <v>0</v>
      </c>
    </row>
    <row r="211" spans="1:3" ht="15">
      <c r="A211" t="s">
        <v>4</v>
      </c>
      <c r="B211" s="1">
        <v>1993</v>
      </c>
      <c r="C211" s="1">
        <v>0</v>
      </c>
    </row>
    <row r="212" spans="1:3" ht="15">
      <c r="A212" t="s">
        <v>5</v>
      </c>
      <c r="B212" s="1">
        <v>1993</v>
      </c>
      <c r="C212" s="1">
        <v>1.2</v>
      </c>
    </row>
    <row r="213" spans="1:3" ht="15">
      <c r="A213" t="s">
        <v>6</v>
      </c>
      <c r="B213" s="1">
        <v>1993</v>
      </c>
      <c r="C213" s="1">
        <v>33.2</v>
      </c>
    </row>
    <row r="214" spans="1:3" ht="15">
      <c r="A214" t="s">
        <v>7</v>
      </c>
      <c r="B214" s="1">
        <v>1993</v>
      </c>
      <c r="C214" s="1">
        <v>103.2</v>
      </c>
    </row>
    <row r="215" spans="1:3" ht="15">
      <c r="A215" t="s">
        <v>8</v>
      </c>
      <c r="B215" s="1">
        <v>1994</v>
      </c>
      <c r="C215" s="1">
        <v>0</v>
      </c>
    </row>
    <row r="216" spans="1:3" ht="15">
      <c r="A216" t="s">
        <v>9</v>
      </c>
      <c r="B216" s="1">
        <v>1994</v>
      </c>
      <c r="C216" s="1">
        <v>98.6</v>
      </c>
    </row>
    <row r="217" spans="1:3" ht="15">
      <c r="A217" t="s">
        <v>10</v>
      </c>
      <c r="B217" s="1">
        <v>1994</v>
      </c>
      <c r="C217" s="1">
        <v>67.6</v>
      </c>
    </row>
    <row r="218" spans="1:3" ht="15">
      <c r="A218" t="s">
        <v>11</v>
      </c>
      <c r="B218" s="1">
        <v>1994</v>
      </c>
      <c r="C218" s="1">
        <v>13</v>
      </c>
    </row>
    <row r="219" spans="1:3" ht="15">
      <c r="A219" t="s">
        <v>12</v>
      </c>
      <c r="B219" s="1">
        <v>1994</v>
      </c>
      <c r="C219" s="1">
        <v>9.4</v>
      </c>
    </row>
    <row r="220" spans="1:3" ht="15">
      <c r="A220" t="s">
        <v>13</v>
      </c>
      <c r="B220" s="1">
        <v>1994</v>
      </c>
      <c r="C220" s="1">
        <v>0</v>
      </c>
    </row>
    <row r="221" spans="1:3" ht="15">
      <c r="A221" t="s">
        <v>14</v>
      </c>
      <c r="B221" s="1">
        <v>1994</v>
      </c>
      <c r="C221" s="1">
        <v>0</v>
      </c>
    </row>
    <row r="222" spans="1:3" ht="15">
      <c r="A222" t="s">
        <v>3</v>
      </c>
      <c r="B222" s="1">
        <v>1994</v>
      </c>
      <c r="C222" s="1">
        <v>0</v>
      </c>
    </row>
    <row r="223" spans="1:3" ht="15">
      <c r="A223" t="s">
        <v>4</v>
      </c>
      <c r="B223" s="1">
        <v>1994</v>
      </c>
      <c r="C223" s="1">
        <v>0</v>
      </c>
    </row>
    <row r="224" spans="1:3" ht="15">
      <c r="A224" t="s">
        <v>5</v>
      </c>
      <c r="B224" s="1">
        <v>1994</v>
      </c>
      <c r="C224" s="1">
        <v>23.4</v>
      </c>
    </row>
    <row r="225" spans="1:3" ht="15">
      <c r="A225" t="s">
        <v>6</v>
      </c>
      <c r="B225" s="1">
        <v>1994</v>
      </c>
      <c r="C225" s="1">
        <v>82.2</v>
      </c>
    </row>
    <row r="226" spans="1:3" ht="15">
      <c r="A226" t="s">
        <v>7</v>
      </c>
      <c r="B226" s="1">
        <v>1994</v>
      </c>
      <c r="C226" s="1">
        <v>97.4</v>
      </c>
    </row>
    <row r="227" spans="1:3" ht="15">
      <c r="A227" t="s">
        <v>8</v>
      </c>
      <c r="B227" s="1">
        <v>1995</v>
      </c>
      <c r="C227" s="1">
        <v>21</v>
      </c>
    </row>
    <row r="228" spans="1:3" ht="15">
      <c r="A228" t="s">
        <v>9</v>
      </c>
      <c r="B228" s="1">
        <v>1995</v>
      </c>
      <c r="C228" s="1">
        <v>121</v>
      </c>
    </row>
    <row r="229" spans="1:3" ht="15">
      <c r="A229" t="s">
        <v>10</v>
      </c>
      <c r="B229" s="1">
        <v>1995</v>
      </c>
      <c r="C229" s="1">
        <v>52.4</v>
      </c>
    </row>
    <row r="230" spans="1:3" ht="15">
      <c r="A230" t="s">
        <v>11</v>
      </c>
      <c r="B230" s="1">
        <v>1995</v>
      </c>
      <c r="C230" s="1">
        <v>90.8</v>
      </c>
    </row>
    <row r="231" spans="1:3" ht="15">
      <c r="A231" t="s">
        <v>12</v>
      </c>
      <c r="B231" s="1">
        <v>1995</v>
      </c>
      <c r="C231" s="1">
        <v>16.2</v>
      </c>
    </row>
    <row r="232" spans="1:3" ht="15">
      <c r="A232" t="s">
        <v>13</v>
      </c>
      <c r="B232" s="1">
        <v>1995</v>
      </c>
      <c r="C232" s="1">
        <v>0</v>
      </c>
    </row>
    <row r="233" spans="1:3" ht="15">
      <c r="A233" t="s">
        <v>14</v>
      </c>
      <c r="B233" s="1">
        <v>1995</v>
      </c>
      <c r="C233" s="1">
        <v>0</v>
      </c>
    </row>
    <row r="234" spans="1:3" ht="15">
      <c r="A234" t="s">
        <v>3</v>
      </c>
      <c r="B234" s="1">
        <v>1995</v>
      </c>
      <c r="C234" s="1">
        <v>0.4</v>
      </c>
    </row>
    <row r="235" spans="1:3" ht="15">
      <c r="A235" t="s">
        <v>4</v>
      </c>
      <c r="B235" s="1">
        <v>1995</v>
      </c>
      <c r="C235" s="1">
        <v>0</v>
      </c>
    </row>
    <row r="236" spans="1:3" ht="15">
      <c r="A236" t="s">
        <v>5</v>
      </c>
      <c r="B236" s="1">
        <v>1995</v>
      </c>
      <c r="C236" s="1">
        <v>13.2</v>
      </c>
    </row>
    <row r="237" spans="1:3" ht="15">
      <c r="A237" t="s">
        <v>6</v>
      </c>
      <c r="B237" s="1">
        <v>1995</v>
      </c>
      <c r="C237" s="1">
        <v>36.8</v>
      </c>
    </row>
    <row r="238" spans="1:3" ht="15">
      <c r="A238" t="s">
        <v>7</v>
      </c>
      <c r="B238" s="1">
        <v>1995</v>
      </c>
      <c r="C238" s="1">
        <v>40.6</v>
      </c>
    </row>
    <row r="239" spans="1:3" ht="15">
      <c r="A239" t="s">
        <v>8</v>
      </c>
      <c r="B239" s="1">
        <v>1996</v>
      </c>
      <c r="C239" s="1">
        <v>6.4</v>
      </c>
    </row>
    <row r="240" spans="1:3" ht="15">
      <c r="A240" t="s">
        <v>9</v>
      </c>
      <c r="B240" s="1">
        <v>1996</v>
      </c>
      <c r="C240" s="1">
        <v>65.4</v>
      </c>
    </row>
    <row r="241" spans="1:3" ht="15">
      <c r="A241" t="s">
        <v>10</v>
      </c>
      <c r="B241" s="1">
        <v>1996</v>
      </c>
      <c r="C241" s="1">
        <v>44.4</v>
      </c>
    </row>
    <row r="242" spans="1:3" ht="15">
      <c r="A242" t="s">
        <v>11</v>
      </c>
      <c r="B242" s="1">
        <v>1996</v>
      </c>
      <c r="C242" s="1">
        <v>20.2</v>
      </c>
    </row>
    <row r="243" spans="1:3" ht="15">
      <c r="A243" t="s">
        <v>12</v>
      </c>
      <c r="B243" s="1">
        <v>1996</v>
      </c>
      <c r="C243" s="1">
        <v>34.4</v>
      </c>
    </row>
    <row r="244" spans="1:3" ht="15">
      <c r="A244" t="s">
        <v>13</v>
      </c>
      <c r="B244" s="1">
        <v>1996</v>
      </c>
      <c r="C244" s="1">
        <v>0.8</v>
      </c>
    </row>
    <row r="245" spans="1:3" ht="15">
      <c r="A245" t="s">
        <v>14</v>
      </c>
      <c r="B245" s="1">
        <v>1996</v>
      </c>
      <c r="C245" s="1">
        <v>0</v>
      </c>
    </row>
    <row r="246" spans="1:3" ht="15">
      <c r="A246" t="s">
        <v>3</v>
      </c>
      <c r="B246" s="1">
        <v>1996</v>
      </c>
      <c r="C246" s="1">
        <v>0</v>
      </c>
    </row>
    <row r="247" spans="1:3" ht="15">
      <c r="A247" t="s">
        <v>4</v>
      </c>
      <c r="B247" s="1">
        <v>1996</v>
      </c>
      <c r="C247" s="1">
        <v>0</v>
      </c>
    </row>
    <row r="248" spans="1:3" ht="15">
      <c r="A248" t="s">
        <v>5</v>
      </c>
      <c r="B248" s="1">
        <v>1996</v>
      </c>
      <c r="C248" s="1">
        <v>0</v>
      </c>
    </row>
    <row r="249" spans="1:3" ht="15">
      <c r="A249" t="s">
        <v>6</v>
      </c>
      <c r="B249" s="1">
        <v>1996</v>
      </c>
      <c r="C249" s="1">
        <v>47.7</v>
      </c>
    </row>
    <row r="250" spans="1:3" ht="15">
      <c r="A250" t="s">
        <v>7</v>
      </c>
      <c r="B250" s="1">
        <v>1996</v>
      </c>
      <c r="C250" s="1">
        <v>2.4</v>
      </c>
    </row>
    <row r="251" spans="1:3" ht="15">
      <c r="A251" t="s">
        <v>8</v>
      </c>
      <c r="B251" s="1">
        <v>1997</v>
      </c>
      <c r="C251" s="1">
        <v>1</v>
      </c>
    </row>
    <row r="252" spans="1:3" ht="15">
      <c r="A252" t="s">
        <v>9</v>
      </c>
      <c r="B252" s="1">
        <v>1997</v>
      </c>
      <c r="C252" s="1">
        <v>0</v>
      </c>
    </row>
    <row r="253" spans="1:3" ht="15">
      <c r="A253" t="s">
        <v>10</v>
      </c>
      <c r="B253" s="1">
        <v>1997</v>
      </c>
      <c r="C253" s="1">
        <v>13</v>
      </c>
    </row>
    <row r="254" spans="1:3" ht="15">
      <c r="A254" t="s">
        <v>11</v>
      </c>
      <c r="B254" s="1">
        <v>1997</v>
      </c>
      <c r="C254" s="1">
        <v>109.2</v>
      </c>
    </row>
    <row r="255" spans="1:3" ht="15">
      <c r="A255" t="s">
        <v>12</v>
      </c>
      <c r="B255" s="1">
        <v>1997</v>
      </c>
      <c r="C255" s="1">
        <v>41.2</v>
      </c>
    </row>
    <row r="256" spans="1:3" ht="15">
      <c r="A256" t="s">
        <v>13</v>
      </c>
      <c r="B256" s="1">
        <v>1997</v>
      </c>
      <c r="C256" s="1">
        <v>0</v>
      </c>
    </row>
    <row r="257" spans="1:3" ht="15">
      <c r="A257" t="s">
        <v>14</v>
      </c>
      <c r="B257" s="1">
        <v>1997</v>
      </c>
      <c r="C257" s="1">
        <v>0</v>
      </c>
    </row>
    <row r="258" spans="1:3" ht="15">
      <c r="A258" t="s">
        <v>3</v>
      </c>
      <c r="B258" s="1">
        <v>1997</v>
      </c>
      <c r="C258" s="1">
        <v>0</v>
      </c>
    </row>
    <row r="259" spans="1:3" ht="15">
      <c r="A259" t="s">
        <v>4</v>
      </c>
      <c r="B259" s="1">
        <v>1997</v>
      </c>
      <c r="C259" s="1">
        <v>0</v>
      </c>
    </row>
    <row r="260" spans="1:3" ht="15">
      <c r="A260" t="s">
        <v>5</v>
      </c>
      <c r="B260" s="1">
        <v>1997</v>
      </c>
      <c r="C260" s="1">
        <v>10.4</v>
      </c>
    </row>
    <row r="261" spans="1:3" ht="15">
      <c r="A261" t="s">
        <v>6</v>
      </c>
      <c r="B261" s="1">
        <v>1997</v>
      </c>
      <c r="C261" s="1">
        <v>102.4</v>
      </c>
    </row>
    <row r="262" spans="1:3" ht="15">
      <c r="A262" t="s">
        <v>7</v>
      </c>
      <c r="B262" s="1">
        <v>1997</v>
      </c>
      <c r="C262" s="1">
        <v>194.4</v>
      </c>
    </row>
    <row r="263" spans="1:3" ht="15">
      <c r="A263" t="s">
        <v>8</v>
      </c>
      <c r="B263" s="1">
        <v>1998</v>
      </c>
      <c r="C263" s="1">
        <v>174.4</v>
      </c>
    </row>
    <row r="264" spans="1:3" ht="15">
      <c r="A264" t="s">
        <v>9</v>
      </c>
      <c r="B264" s="1">
        <v>1998</v>
      </c>
      <c r="C264" s="1">
        <v>48.8</v>
      </c>
    </row>
    <row r="265" spans="1:3" ht="15">
      <c r="A265" t="s">
        <v>10</v>
      </c>
      <c r="B265" s="1">
        <v>1998</v>
      </c>
      <c r="C265" s="1">
        <v>26</v>
      </c>
    </row>
    <row r="266" spans="1:3" ht="15">
      <c r="A266" t="s">
        <v>11</v>
      </c>
      <c r="B266" s="1">
        <v>1998</v>
      </c>
      <c r="C266" s="1">
        <v>119</v>
      </c>
    </row>
    <row r="267" spans="1:3" ht="15">
      <c r="A267" t="s">
        <v>12</v>
      </c>
      <c r="B267" s="1">
        <v>1998</v>
      </c>
      <c r="C267" s="1">
        <v>89.2</v>
      </c>
    </row>
    <row r="268" spans="1:3" ht="15">
      <c r="A268" t="s">
        <v>13</v>
      </c>
      <c r="B268" s="1">
        <v>1998</v>
      </c>
      <c r="C268" s="1">
        <v>2.4</v>
      </c>
    </row>
    <row r="269" spans="1:3" ht="15">
      <c r="A269" t="s">
        <v>14</v>
      </c>
      <c r="B269" s="1">
        <v>1998</v>
      </c>
      <c r="C269" s="1">
        <v>0</v>
      </c>
    </row>
    <row r="270" spans="1:3" ht="15">
      <c r="A270" t="s">
        <v>3</v>
      </c>
      <c r="B270" s="1">
        <v>1998</v>
      </c>
      <c r="C270" s="1">
        <v>0</v>
      </c>
    </row>
    <row r="271" spans="1:3" ht="15">
      <c r="A271" t="s">
        <v>4</v>
      </c>
      <c r="B271" s="1">
        <v>1998</v>
      </c>
      <c r="C271" s="1">
        <v>0</v>
      </c>
    </row>
    <row r="272" spans="1:3" ht="15">
      <c r="A272" t="s">
        <v>5</v>
      </c>
      <c r="B272" s="1">
        <v>1998</v>
      </c>
      <c r="C272" s="1">
        <v>0</v>
      </c>
    </row>
    <row r="273" spans="1:3" ht="15">
      <c r="A273" t="s">
        <v>6</v>
      </c>
      <c r="B273" s="1">
        <v>1998</v>
      </c>
      <c r="C273" s="1">
        <v>66.7</v>
      </c>
    </row>
    <row r="274" spans="1:3" ht="15">
      <c r="A274" t="s">
        <v>7</v>
      </c>
      <c r="B274" s="1">
        <v>1998</v>
      </c>
      <c r="C274" s="1">
        <v>20.8</v>
      </c>
    </row>
    <row r="275" spans="1:3" ht="15">
      <c r="A275" t="s">
        <v>8</v>
      </c>
      <c r="B275" s="1">
        <v>1999</v>
      </c>
      <c r="C275" s="1">
        <v>3.8</v>
      </c>
    </row>
    <row r="276" spans="1:3" ht="15">
      <c r="A276" t="s">
        <v>9</v>
      </c>
      <c r="B276" s="1">
        <v>1999</v>
      </c>
      <c r="C276" s="1">
        <v>0</v>
      </c>
    </row>
    <row r="277" spans="1:3" ht="15">
      <c r="A277" t="s">
        <v>10</v>
      </c>
      <c r="B277" s="1">
        <v>1999</v>
      </c>
      <c r="C277" s="1">
        <v>180.1</v>
      </c>
    </row>
    <row r="278" spans="1:3" ht="15">
      <c r="A278" t="s">
        <v>11</v>
      </c>
      <c r="B278" s="1">
        <v>1999</v>
      </c>
      <c r="C278" s="1">
        <v>61.8</v>
      </c>
    </row>
    <row r="279" spans="1:3" ht="15">
      <c r="A279" t="s">
        <v>12</v>
      </c>
      <c r="B279" s="1">
        <v>1999</v>
      </c>
      <c r="C279" s="1">
        <v>3.8</v>
      </c>
    </row>
    <row r="280" spans="1:3" ht="15">
      <c r="A280" t="s">
        <v>13</v>
      </c>
      <c r="B280" s="1">
        <v>1999</v>
      </c>
      <c r="C280" s="1">
        <v>0</v>
      </c>
    </row>
    <row r="281" spans="1:3" ht="15">
      <c r="A281" t="s">
        <v>14</v>
      </c>
      <c r="B281" s="1">
        <v>1999</v>
      </c>
      <c r="C281" s="1">
        <v>0</v>
      </c>
    </row>
    <row r="282" spans="1:3" ht="15">
      <c r="A282" t="s">
        <v>3</v>
      </c>
      <c r="B282" s="1">
        <v>1999</v>
      </c>
      <c r="C282" s="1">
        <v>0</v>
      </c>
    </row>
    <row r="283" spans="1:3" ht="15">
      <c r="A283" t="s">
        <v>4</v>
      </c>
      <c r="B283" s="1">
        <v>1999</v>
      </c>
      <c r="C283" s="1">
        <v>0</v>
      </c>
    </row>
    <row r="284" spans="1:3" ht="15">
      <c r="A284" t="s">
        <v>5</v>
      </c>
      <c r="B284" s="1">
        <v>1999</v>
      </c>
      <c r="C284" s="1">
        <v>34</v>
      </c>
    </row>
    <row r="285" spans="1:3" ht="15">
      <c r="A285" t="s">
        <v>6</v>
      </c>
      <c r="B285" s="1">
        <v>1999</v>
      </c>
      <c r="C285" s="1">
        <v>111.6</v>
      </c>
    </row>
    <row r="286" spans="1:3" ht="15">
      <c r="A286" t="s">
        <v>7</v>
      </c>
      <c r="B286" s="1">
        <v>1999</v>
      </c>
      <c r="C286" s="1">
        <v>64.8</v>
      </c>
    </row>
    <row r="287" spans="1:3" ht="15">
      <c r="A287" t="s">
        <v>8</v>
      </c>
      <c r="B287" s="1">
        <v>2000</v>
      </c>
      <c r="C287" s="1">
        <v>5.2</v>
      </c>
    </row>
    <row r="288" spans="1:3" ht="15">
      <c r="A288" t="s">
        <v>9</v>
      </c>
      <c r="B288" s="1">
        <v>2000</v>
      </c>
      <c r="C288" s="1">
        <v>0</v>
      </c>
    </row>
    <row r="289" spans="1:3" ht="15">
      <c r="A289" t="s">
        <v>10</v>
      </c>
      <c r="B289" s="1">
        <v>2000</v>
      </c>
      <c r="C289" s="1">
        <v>4.4</v>
      </c>
    </row>
    <row r="290" spans="1:3" ht="15">
      <c r="A290" t="s">
        <v>11</v>
      </c>
      <c r="B290" s="1">
        <v>2000</v>
      </c>
      <c r="C290" s="1">
        <v>1</v>
      </c>
    </row>
    <row r="291" spans="1:3" ht="15">
      <c r="A291" t="s">
        <v>12</v>
      </c>
      <c r="B291" s="1">
        <v>2000</v>
      </c>
      <c r="C291" s="1">
        <v>0</v>
      </c>
    </row>
    <row r="292" spans="1:3" ht="15">
      <c r="A292" t="s">
        <v>13</v>
      </c>
      <c r="B292" s="1">
        <v>2000</v>
      </c>
      <c r="C292" s="1">
        <v>0.6</v>
      </c>
    </row>
    <row r="293" spans="1:3" ht="15">
      <c r="A293" t="s">
        <v>14</v>
      </c>
      <c r="B293" s="1">
        <v>2000</v>
      </c>
      <c r="C293" s="1">
        <v>0</v>
      </c>
    </row>
    <row r="294" spans="1:3" ht="15">
      <c r="A294" t="s">
        <v>3</v>
      </c>
      <c r="B294" s="1">
        <v>2000</v>
      </c>
      <c r="C294" s="1">
        <v>0</v>
      </c>
    </row>
    <row r="295" spans="1:3" ht="15">
      <c r="A295" t="s">
        <v>4</v>
      </c>
      <c r="B295" s="1">
        <v>2000</v>
      </c>
      <c r="C295" s="1">
        <v>0</v>
      </c>
    </row>
    <row r="296" spans="1:3" ht="15">
      <c r="A296" t="s">
        <v>5</v>
      </c>
      <c r="B296" s="1">
        <v>2000</v>
      </c>
      <c r="C296" s="1">
        <v>0.8</v>
      </c>
    </row>
    <row r="297" spans="1:3" ht="15">
      <c r="A297" t="s">
        <v>6</v>
      </c>
      <c r="B297" s="1">
        <v>2000</v>
      </c>
      <c r="C297" s="1">
        <v>81</v>
      </c>
    </row>
    <row r="298" spans="1:3" ht="15">
      <c r="A298" t="s">
        <v>7</v>
      </c>
      <c r="B298" s="1">
        <v>2000</v>
      </c>
      <c r="C298" s="1">
        <v>106.2</v>
      </c>
    </row>
    <row r="299" spans="1:3" ht="15">
      <c r="A299" t="s">
        <v>8</v>
      </c>
      <c r="B299" s="1">
        <v>2001</v>
      </c>
      <c r="C299" s="1">
        <v>228</v>
      </c>
    </row>
    <row r="300" spans="1:3" ht="15">
      <c r="A300" t="s">
        <v>9</v>
      </c>
      <c r="B300" s="1">
        <v>2001</v>
      </c>
      <c r="C300" s="1">
        <v>3.2</v>
      </c>
    </row>
    <row r="301" spans="1:3" ht="15">
      <c r="A301" t="s">
        <v>10</v>
      </c>
      <c r="B301" s="1">
        <v>2001</v>
      </c>
      <c r="C301" s="1">
        <v>56.3</v>
      </c>
    </row>
    <row r="302" spans="1:3" ht="15">
      <c r="A302" t="s">
        <v>11</v>
      </c>
      <c r="B302" s="1">
        <v>2001</v>
      </c>
      <c r="C302" s="1">
        <v>35.2</v>
      </c>
    </row>
    <row r="303" spans="1:3" ht="15">
      <c r="A303" t="s">
        <v>12</v>
      </c>
      <c r="B303" s="1">
        <v>2001</v>
      </c>
      <c r="C303" s="1">
        <v>7.2</v>
      </c>
    </row>
    <row r="304" spans="1:3" ht="15">
      <c r="A304" t="s">
        <v>13</v>
      </c>
      <c r="B304" s="1">
        <v>2001</v>
      </c>
      <c r="C304" s="1">
        <v>0</v>
      </c>
    </row>
    <row r="305" spans="1:3" ht="15">
      <c r="A305" t="s">
        <v>14</v>
      </c>
      <c r="B305" s="1">
        <v>2001</v>
      </c>
      <c r="C305" s="1">
        <v>0</v>
      </c>
    </row>
    <row r="306" spans="1:3" ht="15">
      <c r="A306" t="s">
        <v>3</v>
      </c>
      <c r="B306" s="1">
        <v>2001</v>
      </c>
      <c r="C306" s="1">
        <v>0</v>
      </c>
    </row>
    <row r="307" spans="1:3" ht="15">
      <c r="A307" t="s">
        <v>4</v>
      </c>
      <c r="B307" s="1">
        <v>2001</v>
      </c>
      <c r="C307" s="1">
        <v>0</v>
      </c>
    </row>
    <row r="308" spans="1:3" ht="15">
      <c r="A308" t="s">
        <v>5</v>
      </c>
      <c r="B308" s="1">
        <v>2001</v>
      </c>
      <c r="C308" s="1">
        <v>0</v>
      </c>
    </row>
    <row r="309" spans="1:3" ht="15">
      <c r="A309" t="s">
        <v>6</v>
      </c>
      <c r="B309" s="1">
        <v>2001</v>
      </c>
      <c r="C309" s="1">
        <v>26.2</v>
      </c>
    </row>
    <row r="310" spans="1:3" ht="15">
      <c r="A310" t="s">
        <v>7</v>
      </c>
      <c r="B310" s="1">
        <v>2001</v>
      </c>
      <c r="C310" s="1">
        <v>24</v>
      </c>
    </row>
    <row r="311" spans="1:3" ht="15">
      <c r="A311" t="s">
        <v>8</v>
      </c>
      <c r="B311" s="1">
        <v>2002</v>
      </c>
      <c r="C311" s="1">
        <v>61</v>
      </c>
    </row>
    <row r="312" spans="1:3" ht="15">
      <c r="A312" t="s">
        <v>9</v>
      </c>
      <c r="B312" s="1">
        <v>2002</v>
      </c>
      <c r="C312" s="1">
        <v>0</v>
      </c>
    </row>
    <row r="313" spans="1:3" ht="15">
      <c r="A313" t="s">
        <v>10</v>
      </c>
      <c r="B313" s="1">
        <v>2002</v>
      </c>
      <c r="C313" s="1">
        <v>43.4</v>
      </c>
    </row>
    <row r="314" spans="1:3" ht="15">
      <c r="A314" t="s">
        <v>11</v>
      </c>
      <c r="B314" s="1">
        <v>2002</v>
      </c>
      <c r="C314" s="1">
        <v>58</v>
      </c>
    </row>
    <row r="315" spans="1:3" ht="15">
      <c r="A315" t="s">
        <v>12</v>
      </c>
      <c r="B315" s="1">
        <v>2002</v>
      </c>
      <c r="C315" s="1">
        <v>48.8</v>
      </c>
    </row>
    <row r="316" spans="1:3" ht="15">
      <c r="A316" t="s">
        <v>13</v>
      </c>
      <c r="B316" s="1">
        <v>2002</v>
      </c>
      <c r="C316" s="1">
        <v>0</v>
      </c>
    </row>
    <row r="317" spans="1:3" ht="15">
      <c r="A317" t="s">
        <v>14</v>
      </c>
      <c r="B317" s="1">
        <v>2002</v>
      </c>
      <c r="C317" s="1">
        <v>0</v>
      </c>
    </row>
    <row r="318" spans="1:3" ht="15">
      <c r="A318" t="s">
        <v>3</v>
      </c>
      <c r="B318" s="1">
        <v>2002</v>
      </c>
      <c r="C318" s="1">
        <v>0.8</v>
      </c>
    </row>
    <row r="319" spans="1:3" ht="15">
      <c r="A319" t="s">
        <v>4</v>
      </c>
      <c r="B319" s="1">
        <v>2002</v>
      </c>
      <c r="C319" s="1">
        <v>1</v>
      </c>
    </row>
    <row r="320" spans="1:3" ht="15">
      <c r="A320" t="s">
        <v>5</v>
      </c>
      <c r="B320" s="1">
        <v>2002</v>
      </c>
      <c r="C320" s="1">
        <v>7.2</v>
      </c>
    </row>
    <row r="321" spans="1:3" ht="15">
      <c r="A321" t="s">
        <v>6</v>
      </c>
      <c r="B321" s="1">
        <v>2002</v>
      </c>
      <c r="C321" s="1">
        <v>50.5</v>
      </c>
    </row>
    <row r="322" spans="1:3" ht="15">
      <c r="A322" t="s">
        <v>7</v>
      </c>
      <c r="B322" s="1">
        <v>2002</v>
      </c>
      <c r="C322" s="1">
        <v>130.9</v>
      </c>
    </row>
    <row r="323" spans="1:3" ht="15">
      <c r="A323" t="s">
        <v>8</v>
      </c>
      <c r="B323" s="1">
        <v>2003</v>
      </c>
      <c r="C323" s="1">
        <v>5.4</v>
      </c>
    </row>
    <row r="324" spans="1:3" ht="15">
      <c r="A324" t="s">
        <v>9</v>
      </c>
      <c r="B324" s="1">
        <v>2003</v>
      </c>
      <c r="C324" s="1">
        <v>9.8</v>
      </c>
    </row>
    <row r="325" spans="1:3" ht="15">
      <c r="A325" t="s">
        <v>10</v>
      </c>
      <c r="B325" s="1">
        <v>2003</v>
      </c>
      <c r="C325" s="1">
        <v>12.7</v>
      </c>
    </row>
    <row r="326" spans="1:3" ht="15">
      <c r="A326" t="s">
        <v>11</v>
      </c>
      <c r="B326" s="1">
        <v>2003</v>
      </c>
      <c r="C326" s="1">
        <v>19.6</v>
      </c>
    </row>
    <row r="327" spans="1:3" ht="15">
      <c r="A327" t="s">
        <v>12</v>
      </c>
      <c r="B327" s="1">
        <v>2003</v>
      </c>
      <c r="C327" s="1">
        <v>101.8</v>
      </c>
    </row>
    <row r="328" spans="1:3" ht="15">
      <c r="A328" t="s">
        <v>13</v>
      </c>
      <c r="B328" s="1">
        <v>2003</v>
      </c>
      <c r="C328" s="1">
        <v>0</v>
      </c>
    </row>
    <row r="329" spans="1:3" ht="15">
      <c r="A329" t="s">
        <v>14</v>
      </c>
      <c r="B329" s="1">
        <v>2003</v>
      </c>
      <c r="C329" s="1">
        <v>0</v>
      </c>
    </row>
    <row r="330" spans="1:3" ht="15">
      <c r="A330" t="s">
        <v>3</v>
      </c>
      <c r="B330" s="1">
        <v>2003</v>
      </c>
      <c r="C330" s="1">
        <v>0</v>
      </c>
    </row>
    <row r="331" spans="1:3" ht="15">
      <c r="A331" t="s">
        <v>4</v>
      </c>
      <c r="B331" s="1">
        <v>2003</v>
      </c>
      <c r="C331" s="1">
        <v>0</v>
      </c>
    </row>
    <row r="332" spans="1:3" ht="15">
      <c r="A332" t="s">
        <v>5</v>
      </c>
      <c r="B332" s="1">
        <v>2003</v>
      </c>
      <c r="C332" s="1">
        <v>0.8</v>
      </c>
    </row>
    <row r="333" spans="1:3" ht="15">
      <c r="A333" t="s">
        <v>6</v>
      </c>
      <c r="B333" s="1">
        <v>2003</v>
      </c>
      <c r="C333" s="1">
        <v>27.6</v>
      </c>
    </row>
    <row r="334" spans="1:3" ht="15">
      <c r="A334" t="s">
        <v>7</v>
      </c>
      <c r="B334" s="1">
        <v>2003</v>
      </c>
      <c r="C334" s="1">
        <v>7</v>
      </c>
    </row>
    <row r="335" spans="1:3" ht="15">
      <c r="A335" t="s">
        <v>8</v>
      </c>
      <c r="B335" s="1">
        <v>2004</v>
      </c>
      <c r="C335" s="1">
        <v>68</v>
      </c>
    </row>
    <row r="336" spans="1:3" ht="15">
      <c r="A336" t="s">
        <v>9</v>
      </c>
      <c r="B336" s="1">
        <v>2004</v>
      </c>
      <c r="C336" s="1">
        <v>42.6</v>
      </c>
    </row>
    <row r="337" spans="1:3" ht="15">
      <c r="A337" t="s">
        <v>10</v>
      </c>
      <c r="B337" s="1">
        <v>2004</v>
      </c>
      <c r="C337" s="1">
        <v>30.8</v>
      </c>
    </row>
    <row r="338" spans="1:3" ht="15">
      <c r="A338" t="s">
        <v>11</v>
      </c>
      <c r="B338" s="1">
        <v>2004</v>
      </c>
      <c r="C338" s="1">
        <v>30.6</v>
      </c>
    </row>
    <row r="339" spans="1:3" ht="15">
      <c r="A339" t="s">
        <v>12</v>
      </c>
      <c r="B339" s="1">
        <v>2004</v>
      </c>
      <c r="C339" s="1">
        <v>6.6</v>
      </c>
    </row>
    <row r="340" spans="1:3" ht="15">
      <c r="A340" t="s">
        <v>13</v>
      </c>
      <c r="B340" s="1">
        <v>2004</v>
      </c>
      <c r="C340" s="1">
        <v>0</v>
      </c>
    </row>
    <row r="341" spans="1:3" ht="15">
      <c r="A341" t="s">
        <v>14</v>
      </c>
      <c r="B341" s="1">
        <v>2004</v>
      </c>
      <c r="C341" s="1">
        <v>0</v>
      </c>
    </row>
    <row r="342" spans="1:3" ht="15">
      <c r="A342" t="s">
        <v>3</v>
      </c>
      <c r="B342" s="1">
        <v>2004</v>
      </c>
      <c r="C342" s="1">
        <v>0</v>
      </c>
    </row>
    <row r="343" spans="1:3" ht="15">
      <c r="A343" t="s">
        <v>4</v>
      </c>
      <c r="B343" s="1">
        <v>2004</v>
      </c>
      <c r="C343" s="1">
        <v>0.2</v>
      </c>
    </row>
    <row r="344" spans="1:3" ht="15">
      <c r="A344" t="s">
        <v>5</v>
      </c>
      <c r="B344" s="1">
        <v>2004</v>
      </c>
      <c r="C344" s="1">
        <v>7.8</v>
      </c>
    </row>
    <row r="345" spans="1:3" ht="15">
      <c r="A345" t="s">
        <v>6</v>
      </c>
      <c r="B345" s="1">
        <v>2004</v>
      </c>
      <c r="C345" s="1">
        <v>11</v>
      </c>
    </row>
    <row r="346" spans="1:3" ht="15">
      <c r="A346" t="s">
        <v>7</v>
      </c>
      <c r="B346" s="1">
        <v>2004</v>
      </c>
      <c r="C346" s="1">
        <v>77.6</v>
      </c>
    </row>
    <row r="347" spans="1:3" ht="15">
      <c r="A347" t="s">
        <v>8</v>
      </c>
      <c r="B347" s="1">
        <v>2005</v>
      </c>
      <c r="C347" s="1">
        <v>16.6</v>
      </c>
    </row>
    <row r="348" spans="1:3" ht="15">
      <c r="A348" t="s">
        <v>9</v>
      </c>
      <c r="B348" s="1">
        <v>2005</v>
      </c>
      <c r="C348" s="1">
        <v>0</v>
      </c>
    </row>
    <row r="349" spans="1:3" ht="15">
      <c r="A349" t="s">
        <v>10</v>
      </c>
      <c r="B349" s="1">
        <v>2005</v>
      </c>
      <c r="C349" s="1">
        <v>116.2</v>
      </c>
    </row>
    <row r="350" spans="1:3" ht="15">
      <c r="A350" t="s">
        <v>11</v>
      </c>
      <c r="B350" s="1">
        <v>2005</v>
      </c>
      <c r="C350" s="1">
        <v>90.4</v>
      </c>
    </row>
    <row r="351" spans="1:3" ht="15">
      <c r="A351" t="s">
        <v>12</v>
      </c>
      <c r="B351" s="1">
        <v>2005</v>
      </c>
      <c r="C351" s="1">
        <v>23.9</v>
      </c>
    </row>
    <row r="352" spans="1:3" ht="15">
      <c r="A352" t="s">
        <v>13</v>
      </c>
      <c r="B352" s="1">
        <v>2005</v>
      </c>
      <c r="C352" s="1">
        <v>4.2</v>
      </c>
    </row>
    <row r="353" spans="1:3" ht="15">
      <c r="A353" t="s">
        <v>14</v>
      </c>
      <c r="B353" s="1">
        <v>2005</v>
      </c>
      <c r="C353" s="1">
        <v>1</v>
      </c>
    </row>
    <row r="354" spans="1:3" ht="15">
      <c r="A354" t="s">
        <v>3</v>
      </c>
      <c r="B354" s="1">
        <v>2005</v>
      </c>
      <c r="C354" s="1">
        <v>0</v>
      </c>
    </row>
    <row r="355" spans="1:3" ht="15">
      <c r="A355" t="s">
        <v>4</v>
      </c>
      <c r="B355" s="1">
        <v>2005</v>
      </c>
      <c r="C355" s="1">
        <v>0</v>
      </c>
    </row>
    <row r="356" spans="1:3" ht="15">
      <c r="A356" t="s">
        <v>5</v>
      </c>
      <c r="B356" s="1">
        <v>2005</v>
      </c>
      <c r="C356" s="1">
        <v>4.6</v>
      </c>
    </row>
    <row r="357" spans="1:3" ht="15">
      <c r="A357" t="s">
        <v>6</v>
      </c>
      <c r="B357" s="1">
        <v>2005</v>
      </c>
      <c r="C357" s="1">
        <v>30</v>
      </c>
    </row>
    <row r="358" spans="1:3" ht="15">
      <c r="A358" t="s">
        <v>7</v>
      </c>
      <c r="B358" s="1">
        <v>2005</v>
      </c>
      <c r="C358" s="1">
        <v>0</v>
      </c>
    </row>
    <row r="359" spans="1:3" ht="15">
      <c r="A359" t="s">
        <v>8</v>
      </c>
      <c r="B359" s="1">
        <v>2006</v>
      </c>
      <c r="C359" s="1">
        <v>10.8</v>
      </c>
    </row>
    <row r="360" spans="1:3" ht="15">
      <c r="A360" t="s">
        <v>9</v>
      </c>
      <c r="B360" s="1">
        <v>2006</v>
      </c>
      <c r="C360" s="1">
        <v>13.4</v>
      </c>
    </row>
    <row r="361" spans="1:3" ht="15">
      <c r="A361" t="s">
        <v>10</v>
      </c>
      <c r="B361" s="1">
        <v>2006</v>
      </c>
      <c r="C361" s="1">
        <v>106.8</v>
      </c>
    </row>
    <row r="362" spans="1:3" ht="15">
      <c r="A362" t="s">
        <v>11</v>
      </c>
      <c r="B362" s="1">
        <v>2006</v>
      </c>
      <c r="C362" s="1">
        <v>36.6</v>
      </c>
    </row>
    <row r="363" spans="1:3" ht="15">
      <c r="A363" t="s">
        <v>12</v>
      </c>
      <c r="B363" s="1">
        <v>2006</v>
      </c>
      <c r="C363" s="1">
        <v>27.4</v>
      </c>
    </row>
    <row r="364" spans="1:3" ht="15">
      <c r="A364" t="s">
        <v>13</v>
      </c>
      <c r="B364" s="1">
        <v>2006</v>
      </c>
      <c r="C364" s="1">
        <v>0</v>
      </c>
    </row>
    <row r="365" spans="1:3" ht="15">
      <c r="A365" t="s">
        <v>14</v>
      </c>
      <c r="B365" s="1">
        <v>2006</v>
      </c>
      <c r="C365" s="1">
        <v>0</v>
      </c>
    </row>
    <row r="366" spans="1:3" ht="15">
      <c r="A366" t="s">
        <v>3</v>
      </c>
      <c r="B366" s="1">
        <v>2006</v>
      </c>
      <c r="C366" s="1">
        <v>0</v>
      </c>
    </row>
    <row r="367" spans="1:3" ht="15">
      <c r="A367" t="s">
        <v>4</v>
      </c>
      <c r="B367" s="1">
        <v>2006</v>
      </c>
      <c r="C367" s="1">
        <v>0</v>
      </c>
    </row>
    <row r="368" spans="1:3" ht="15">
      <c r="A368" t="s">
        <v>5</v>
      </c>
      <c r="B368" s="1">
        <v>2006</v>
      </c>
      <c r="C368" s="1">
        <v>2.2</v>
      </c>
    </row>
    <row r="369" spans="1:3" ht="15">
      <c r="A369" t="s">
        <v>6</v>
      </c>
      <c r="B369" s="1">
        <v>2006</v>
      </c>
      <c r="C369" s="1">
        <v>55.1</v>
      </c>
    </row>
    <row r="370" spans="1:3" ht="15">
      <c r="A370" t="s">
        <v>7</v>
      </c>
      <c r="B370" s="1">
        <v>2006</v>
      </c>
      <c r="C370" s="1">
        <v>243.8</v>
      </c>
    </row>
    <row r="371" spans="1:3" ht="15">
      <c r="A371" t="s">
        <v>8</v>
      </c>
      <c r="B371" s="1">
        <v>2007</v>
      </c>
      <c r="C371" s="1">
        <v>64.4</v>
      </c>
    </row>
    <row r="372" spans="1:3" ht="15">
      <c r="A372" t="s">
        <v>9</v>
      </c>
      <c r="B372" s="1">
        <v>2007</v>
      </c>
      <c r="C372" s="1">
        <v>11</v>
      </c>
    </row>
    <row r="373" spans="1:3" ht="15">
      <c r="A373" t="s">
        <v>10</v>
      </c>
      <c r="B373" s="1">
        <v>2007</v>
      </c>
      <c r="C373" s="1">
        <v>2.8</v>
      </c>
    </row>
    <row r="374" spans="1:3" ht="15">
      <c r="A374" t="s">
        <v>11</v>
      </c>
      <c r="B374" s="1">
        <v>2007</v>
      </c>
      <c r="C374" s="1">
        <v>25</v>
      </c>
    </row>
    <row r="375" spans="1:3" ht="15">
      <c r="A375" t="s">
        <v>12</v>
      </c>
      <c r="B375" s="1">
        <v>2007</v>
      </c>
      <c r="C375" s="1">
        <v>8</v>
      </c>
    </row>
    <row r="376" spans="1:3" ht="15">
      <c r="A376" t="s">
        <v>13</v>
      </c>
      <c r="B376" s="1">
        <v>2007</v>
      </c>
      <c r="C376" s="1">
        <v>0</v>
      </c>
    </row>
    <row r="377" spans="1:3" ht="15">
      <c r="A377" t="s">
        <v>14</v>
      </c>
      <c r="B377" s="1">
        <v>2007</v>
      </c>
      <c r="C377" s="1">
        <v>0</v>
      </c>
    </row>
    <row r="378" spans="1:3" ht="15">
      <c r="A378" t="s">
        <v>3</v>
      </c>
      <c r="B378" s="1">
        <v>2007</v>
      </c>
      <c r="C378" s="1">
        <v>3.2</v>
      </c>
    </row>
    <row r="379" spans="1:3" ht="15">
      <c r="A379" t="s">
        <v>4</v>
      </c>
      <c r="B379" s="1">
        <v>2007</v>
      </c>
      <c r="C379" s="1">
        <v>0</v>
      </c>
    </row>
    <row r="380" spans="1:3" ht="15">
      <c r="A380" t="s">
        <v>5</v>
      </c>
      <c r="B380" s="1">
        <v>2007</v>
      </c>
      <c r="C380" s="1">
        <v>5.5</v>
      </c>
    </row>
    <row r="381" spans="1:3" ht="15">
      <c r="A381" t="s">
        <v>6</v>
      </c>
      <c r="B381" s="1">
        <v>2007</v>
      </c>
      <c r="C381" s="1">
        <v>16.4</v>
      </c>
    </row>
    <row r="382" spans="1:3" ht="15">
      <c r="A382" t="s">
        <v>7</v>
      </c>
      <c r="B382" s="1">
        <v>2007</v>
      </c>
      <c r="C382" s="1">
        <v>45.4</v>
      </c>
    </row>
    <row r="383" spans="1:3" ht="15">
      <c r="A383" t="s">
        <v>8</v>
      </c>
      <c r="B383" s="1">
        <v>2008</v>
      </c>
      <c r="C383" s="1">
        <v>32.2</v>
      </c>
    </row>
    <row r="384" spans="1:3" ht="15">
      <c r="A384" t="s">
        <v>9</v>
      </c>
      <c r="B384" s="1">
        <v>2008</v>
      </c>
      <c r="C384" s="1">
        <v>10.6</v>
      </c>
    </row>
    <row r="385" spans="1:3" ht="15">
      <c r="A385" t="s">
        <v>10</v>
      </c>
      <c r="B385" s="1">
        <v>2008</v>
      </c>
      <c r="C385" s="1">
        <v>73.5</v>
      </c>
    </row>
    <row r="386" spans="1:3" ht="15">
      <c r="A386" t="s">
        <v>11</v>
      </c>
      <c r="B386" s="1">
        <v>2008</v>
      </c>
      <c r="C386" s="1">
        <v>4.4</v>
      </c>
    </row>
    <row r="387" spans="1:3" ht="15">
      <c r="A387" t="s">
        <v>12</v>
      </c>
      <c r="B387" s="1">
        <v>2008</v>
      </c>
      <c r="C387" s="1">
        <v>4</v>
      </c>
    </row>
    <row r="388" spans="1:3" ht="15">
      <c r="A388" t="s">
        <v>13</v>
      </c>
      <c r="B388" s="1">
        <v>2008</v>
      </c>
      <c r="C388" s="1">
        <v>0</v>
      </c>
    </row>
    <row r="389" spans="1:3" ht="15">
      <c r="A389" t="s">
        <v>14</v>
      </c>
      <c r="B389" s="1">
        <v>2008</v>
      </c>
      <c r="C389" s="1">
        <v>0</v>
      </c>
    </row>
    <row r="390" spans="1:3" ht="15">
      <c r="A390" t="s">
        <v>3</v>
      </c>
      <c r="B390" s="1">
        <v>2008</v>
      </c>
      <c r="C390" s="1">
        <v>0</v>
      </c>
    </row>
    <row r="391" spans="1:3" ht="15">
      <c r="A391" t="s">
        <v>4</v>
      </c>
      <c r="B391" s="1">
        <v>2008</v>
      </c>
      <c r="C391" s="1">
        <v>0</v>
      </c>
    </row>
    <row r="392" spans="1:3" ht="15">
      <c r="A392" t="s">
        <v>5</v>
      </c>
      <c r="B392" s="1">
        <v>2008</v>
      </c>
      <c r="C392" s="1">
        <v>4.6</v>
      </c>
    </row>
    <row r="393" spans="1:3" ht="15">
      <c r="A393" t="s">
        <v>6</v>
      </c>
      <c r="B393" s="1">
        <v>2008</v>
      </c>
      <c r="C393" s="1">
        <v>68.2</v>
      </c>
    </row>
    <row r="394" spans="1:3" ht="15">
      <c r="A394" t="s">
        <v>7</v>
      </c>
      <c r="B394" s="1">
        <v>2008</v>
      </c>
      <c r="C394" s="1">
        <v>0</v>
      </c>
    </row>
    <row r="395" spans="1:3" ht="15">
      <c r="A395" t="s">
        <v>8</v>
      </c>
      <c r="B395" s="1">
        <v>2009</v>
      </c>
      <c r="C395" s="1">
        <v>14.6</v>
      </c>
    </row>
    <row r="396" spans="1:3" ht="15">
      <c r="A396" t="s">
        <v>9</v>
      </c>
      <c r="B396" s="1">
        <v>2009</v>
      </c>
      <c r="C396" s="1">
        <v>9.4</v>
      </c>
    </row>
    <row r="397" spans="1:3" ht="15">
      <c r="A397" t="s">
        <v>10</v>
      </c>
      <c r="B397" s="1">
        <v>2009</v>
      </c>
      <c r="C397" s="1">
        <v>4.4</v>
      </c>
    </row>
    <row r="398" spans="1:3" ht="15">
      <c r="A398" t="s">
        <v>11</v>
      </c>
      <c r="B398" s="1">
        <v>2009</v>
      </c>
      <c r="C398" s="1">
        <v>37.8</v>
      </c>
    </row>
    <row r="399" spans="1:3" ht="15">
      <c r="A399" t="s">
        <v>12</v>
      </c>
      <c r="B399" s="1">
        <v>2009</v>
      </c>
      <c r="C399" s="1">
        <v>4.3</v>
      </c>
    </row>
    <row r="400" spans="1:3" ht="15">
      <c r="A400" t="s">
        <v>13</v>
      </c>
      <c r="B400" s="1">
        <v>2009</v>
      </c>
      <c r="C400" s="1">
        <v>2.2</v>
      </c>
    </row>
    <row r="401" spans="1:3" ht="15">
      <c r="A401" t="s">
        <v>14</v>
      </c>
      <c r="B401" s="1">
        <v>2009</v>
      </c>
      <c r="C401" s="1">
        <v>0</v>
      </c>
    </row>
    <row r="402" spans="1:3" ht="15">
      <c r="A402" t="s">
        <v>3</v>
      </c>
      <c r="B402" s="1">
        <v>2009</v>
      </c>
      <c r="C402" s="1">
        <v>0</v>
      </c>
    </row>
    <row r="403" spans="1:3" ht="15">
      <c r="A403" t="s">
        <v>4</v>
      </c>
      <c r="B403" s="1">
        <v>2009</v>
      </c>
      <c r="C403" s="1">
        <v>0</v>
      </c>
    </row>
    <row r="404" spans="1:3" ht="15">
      <c r="A404" t="s">
        <v>5</v>
      </c>
      <c r="B404" s="1">
        <v>2009</v>
      </c>
      <c r="C404" s="1">
        <v>0</v>
      </c>
    </row>
    <row r="405" spans="1:3" ht="15">
      <c r="A405" t="s">
        <v>6</v>
      </c>
      <c r="B405" s="1">
        <v>2009</v>
      </c>
      <c r="C405" s="1">
        <v>50.400000000000006</v>
      </c>
    </row>
    <row r="406" spans="1:3" ht="15">
      <c r="A406" t="s">
        <v>7</v>
      </c>
      <c r="B406" s="1">
        <v>2009</v>
      </c>
      <c r="C406" s="1">
        <v>66.00000000000001</v>
      </c>
    </row>
    <row r="407" spans="1:3" ht="15">
      <c r="A407" t="s">
        <v>8</v>
      </c>
      <c r="B407" s="1">
        <v>2010</v>
      </c>
      <c r="C407" s="1">
        <v>198.2</v>
      </c>
    </row>
    <row r="408" spans="1:6" ht="15">
      <c r="A408" t="s">
        <v>9</v>
      </c>
      <c r="B408" s="1">
        <v>2010</v>
      </c>
      <c r="C408" s="1">
        <v>13.2</v>
      </c>
      <c r="F408" s="18"/>
    </row>
    <row r="409" spans="1:6" ht="15">
      <c r="A409" t="s">
        <v>10</v>
      </c>
      <c r="B409" s="1">
        <v>2010</v>
      </c>
      <c r="C409" s="1">
        <v>153</v>
      </c>
      <c r="F409" s="18"/>
    </row>
    <row r="410" spans="1:6" ht="15">
      <c r="A410" t="s">
        <v>11</v>
      </c>
      <c r="B410" s="1">
        <v>2010</v>
      </c>
      <c r="C410" s="1">
        <v>25.8</v>
      </c>
      <c r="F410" s="18"/>
    </row>
    <row r="411" spans="1:6" ht="15">
      <c r="A411" t="s">
        <v>12</v>
      </c>
      <c r="B411" s="1">
        <v>2010</v>
      </c>
      <c r="C411" s="1">
        <v>21.8</v>
      </c>
      <c r="F411" s="18"/>
    </row>
    <row r="412" spans="1:6" ht="15">
      <c r="A412" t="s">
        <v>13</v>
      </c>
      <c r="B412" s="1">
        <v>2010</v>
      </c>
      <c r="C412" s="1">
        <v>15.4</v>
      </c>
      <c r="F412" s="18"/>
    </row>
    <row r="413" spans="1:6" ht="15">
      <c r="A413" t="s">
        <v>14</v>
      </c>
      <c r="B413" s="1">
        <v>2010</v>
      </c>
      <c r="C413" s="1">
        <v>0</v>
      </c>
      <c r="F413" s="18"/>
    </row>
    <row r="414" spans="1:6" ht="15">
      <c r="A414" t="s">
        <v>3</v>
      </c>
      <c r="B414" s="1">
        <v>2010</v>
      </c>
      <c r="C414" s="1">
        <v>0</v>
      </c>
      <c r="F414" s="18"/>
    </row>
    <row r="415" spans="1:6" ht="15">
      <c r="A415" t="s">
        <v>4</v>
      </c>
      <c r="B415" s="1">
        <v>2010</v>
      </c>
      <c r="C415" s="1">
        <v>0</v>
      </c>
      <c r="F415" s="18"/>
    </row>
    <row r="416" spans="1:6" ht="15">
      <c r="A416" t="s">
        <v>5</v>
      </c>
      <c r="B416" s="1">
        <v>2010</v>
      </c>
      <c r="C416" s="1">
        <v>15.4</v>
      </c>
      <c r="F416" s="18"/>
    </row>
    <row r="417" spans="1:6" ht="15">
      <c r="A417" t="s">
        <v>6</v>
      </c>
      <c r="B417" s="1">
        <v>2010</v>
      </c>
      <c r="C417" s="1">
        <v>55.2</v>
      </c>
      <c r="F417" s="18"/>
    </row>
    <row r="418" spans="1:6" ht="15">
      <c r="A418" t="s">
        <v>7</v>
      </c>
      <c r="B418" s="1">
        <v>2010</v>
      </c>
      <c r="C418" s="1">
        <v>46.4</v>
      </c>
      <c r="F418" s="18"/>
    </row>
    <row r="419" spans="1:6" ht="15">
      <c r="A419" t="s">
        <v>8</v>
      </c>
      <c r="B419" s="1">
        <v>2011</v>
      </c>
      <c r="C419" s="1">
        <v>0</v>
      </c>
      <c r="F419" s="18"/>
    </row>
    <row r="420" spans="1:6" ht="15">
      <c r="A420" t="s">
        <v>9</v>
      </c>
      <c r="B420" s="1">
        <v>2011</v>
      </c>
      <c r="C420" s="1">
        <v>31</v>
      </c>
      <c r="F420" s="18"/>
    </row>
    <row r="421" spans="1:6" ht="15">
      <c r="A421" t="s">
        <v>10</v>
      </c>
      <c r="B421" s="1">
        <v>2011</v>
      </c>
      <c r="C421" s="1">
        <v>105.4</v>
      </c>
      <c r="F421" s="18"/>
    </row>
    <row r="422" spans="1:3" ht="15">
      <c r="A422" t="s">
        <v>11</v>
      </c>
      <c r="B422" s="1">
        <v>2011</v>
      </c>
      <c r="C422" s="1">
        <v>6.3</v>
      </c>
    </row>
    <row r="423" spans="1:3" ht="15">
      <c r="A423" t="s">
        <v>12</v>
      </c>
      <c r="B423" s="1">
        <v>2011</v>
      </c>
      <c r="C423" s="1">
        <v>2.8</v>
      </c>
    </row>
    <row r="424" spans="1:3" ht="15">
      <c r="A424" t="s">
        <v>13</v>
      </c>
      <c r="B424" s="1">
        <v>2011</v>
      </c>
      <c r="C424" s="1">
        <v>0</v>
      </c>
    </row>
    <row r="425" spans="1:3" ht="15">
      <c r="A425" t="s">
        <v>14</v>
      </c>
      <c r="B425" s="1">
        <v>2011</v>
      </c>
      <c r="C425" s="1">
        <v>0</v>
      </c>
    </row>
    <row r="426" spans="1:3" ht="15">
      <c r="A426" t="s">
        <v>3</v>
      </c>
      <c r="B426" s="1">
        <v>2011</v>
      </c>
      <c r="C426" s="1">
        <v>0</v>
      </c>
    </row>
    <row r="427" spans="1:3" ht="15">
      <c r="A427" t="s">
        <v>4</v>
      </c>
      <c r="B427" s="1">
        <v>2011</v>
      </c>
      <c r="C427" s="1">
        <v>0</v>
      </c>
    </row>
    <row r="428" spans="1:3" ht="15">
      <c r="A428" t="s">
        <v>5</v>
      </c>
      <c r="B428" s="1">
        <v>2011</v>
      </c>
      <c r="C428" s="27">
        <v>24</v>
      </c>
    </row>
    <row r="429" spans="1:3" ht="15">
      <c r="A429" t="s">
        <v>6</v>
      </c>
      <c r="B429" s="1">
        <v>2011</v>
      </c>
      <c r="C429" s="1">
        <v>73.9</v>
      </c>
    </row>
    <row r="430" spans="1:3" ht="15">
      <c r="A430" t="s">
        <v>7</v>
      </c>
      <c r="B430" s="1">
        <v>2011</v>
      </c>
      <c r="C430" s="1">
        <v>20.3</v>
      </c>
    </row>
    <row r="431" spans="1:3" ht="15">
      <c r="A431" t="s">
        <v>8</v>
      </c>
      <c r="B431" s="1">
        <v>2012</v>
      </c>
      <c r="C431" s="1">
        <v>0</v>
      </c>
    </row>
    <row r="432" spans="1:3" ht="15">
      <c r="A432" t="s">
        <v>9</v>
      </c>
      <c r="B432" s="1">
        <v>2012</v>
      </c>
      <c r="C432" s="1">
        <v>66.4</v>
      </c>
    </row>
    <row r="433" spans="1:3" ht="15">
      <c r="A433" t="s">
        <v>10</v>
      </c>
      <c r="B433" s="1">
        <v>2012</v>
      </c>
      <c r="C433" s="1">
        <v>14.4</v>
      </c>
    </row>
    <row r="434" spans="1:3" ht="15">
      <c r="A434" t="s">
        <v>11</v>
      </c>
      <c r="B434" s="1">
        <v>2012</v>
      </c>
      <c r="C434" s="1">
        <v>140.2</v>
      </c>
    </row>
    <row r="435" spans="1:3" ht="15">
      <c r="A435" t="s">
        <v>12</v>
      </c>
      <c r="B435" s="1">
        <v>2012</v>
      </c>
      <c r="C435" s="1">
        <v>29.1</v>
      </c>
    </row>
    <row r="436" spans="1:3" ht="15">
      <c r="A436" t="s">
        <v>13</v>
      </c>
      <c r="B436" s="1">
        <v>2012</v>
      </c>
      <c r="C436" s="1">
        <v>10.8</v>
      </c>
    </row>
    <row r="437" spans="1:3" ht="15">
      <c r="A437" t="s">
        <v>14</v>
      </c>
      <c r="B437" s="1">
        <v>2012</v>
      </c>
      <c r="C437" s="1">
        <v>0</v>
      </c>
    </row>
    <row r="438" spans="1:3" ht="15">
      <c r="A438" t="s">
        <v>3</v>
      </c>
      <c r="B438" s="1">
        <v>2012</v>
      </c>
      <c r="C438" s="1">
        <v>0.6</v>
      </c>
    </row>
    <row r="439" spans="1:3" ht="15">
      <c r="A439" t="s">
        <v>4</v>
      </c>
      <c r="B439" s="1">
        <v>2012</v>
      </c>
      <c r="C439" s="1">
        <v>0</v>
      </c>
    </row>
    <row r="440" spans="1:3" ht="15">
      <c r="A440" t="s">
        <v>5</v>
      </c>
      <c r="B440" s="1">
        <v>2012</v>
      </c>
      <c r="C440" s="1">
        <v>2</v>
      </c>
    </row>
    <row r="441" spans="1:3" ht="15">
      <c r="A441" t="s">
        <v>6</v>
      </c>
      <c r="B441" s="1">
        <v>2012</v>
      </c>
      <c r="C441" s="1">
        <v>43</v>
      </c>
    </row>
    <row r="442" spans="1:3" ht="15">
      <c r="A442" t="s">
        <v>7</v>
      </c>
      <c r="B442" s="1">
        <v>2012</v>
      </c>
      <c r="C442" s="1">
        <v>122.9</v>
      </c>
    </row>
    <row r="443" spans="1:3" ht="15">
      <c r="A443" t="s">
        <v>8</v>
      </c>
      <c r="B443" s="1">
        <v>2013</v>
      </c>
      <c r="C443" s="1">
        <v>31</v>
      </c>
    </row>
    <row r="444" spans="1:3" ht="15">
      <c r="A444" t="s">
        <v>9</v>
      </c>
      <c r="B444" s="1">
        <v>2013</v>
      </c>
      <c r="C444" s="1">
        <v>10</v>
      </c>
    </row>
    <row r="445" spans="1:3" ht="15">
      <c r="A445" t="s">
        <v>10</v>
      </c>
      <c r="B445" s="1">
        <v>2013</v>
      </c>
      <c r="C445" s="1">
        <v>71.6</v>
      </c>
    </row>
    <row r="446" spans="1:3" ht="15">
      <c r="A446" t="s">
        <v>11</v>
      </c>
      <c r="B446" s="1">
        <v>2013</v>
      </c>
      <c r="C446" s="33">
        <v>136.5</v>
      </c>
    </row>
    <row r="447" spans="1:3" ht="15">
      <c r="A447" t="s">
        <v>12</v>
      </c>
      <c r="B447" s="1">
        <v>2013</v>
      </c>
      <c r="C447" s="1">
        <v>5.800000000000001</v>
      </c>
    </row>
    <row r="448" spans="1:3" ht="15">
      <c r="A448" t="s">
        <v>13</v>
      </c>
      <c r="B448" s="1">
        <v>2013</v>
      </c>
      <c r="C448" s="1">
        <v>0</v>
      </c>
    </row>
    <row r="449" spans="1:3" ht="15">
      <c r="A449" t="s">
        <v>14</v>
      </c>
      <c r="B449" s="1">
        <v>2013</v>
      </c>
      <c r="C449" s="1">
        <v>0</v>
      </c>
    </row>
    <row r="450" spans="1:3" ht="15">
      <c r="A450" t="s">
        <v>3</v>
      </c>
      <c r="B450" s="1">
        <v>2013</v>
      </c>
      <c r="C450" s="1">
        <v>0</v>
      </c>
    </row>
    <row r="451" spans="1:3" ht="15">
      <c r="A451" t="s">
        <v>4</v>
      </c>
      <c r="B451" s="1">
        <v>2013</v>
      </c>
      <c r="C451" s="1">
        <v>0.2</v>
      </c>
    </row>
    <row r="452" spans="1:3" ht="15">
      <c r="A452" t="s">
        <v>5</v>
      </c>
      <c r="B452" s="1">
        <v>2013</v>
      </c>
      <c r="C452" s="1">
        <v>15</v>
      </c>
    </row>
    <row r="453" spans="1:3" ht="15">
      <c r="A453" t="s">
        <v>6</v>
      </c>
      <c r="B453" s="1">
        <v>2013</v>
      </c>
      <c r="C453" s="1">
        <v>55.60000000000001</v>
      </c>
    </row>
    <row r="454" spans="1:3" ht="15">
      <c r="A454" t="s">
        <v>7</v>
      </c>
      <c r="B454" s="1">
        <v>2013</v>
      </c>
      <c r="C454" s="1">
        <v>80.50000000000001</v>
      </c>
    </row>
    <row r="455" spans="1:3" ht="15">
      <c r="A455" t="s">
        <v>8</v>
      </c>
      <c r="B455" s="1">
        <v>2014</v>
      </c>
      <c r="C455" s="1">
        <v>0</v>
      </c>
    </row>
    <row r="456" spans="1:3" ht="15">
      <c r="A456" t="s">
        <v>9</v>
      </c>
      <c r="B456" s="1">
        <v>2014</v>
      </c>
      <c r="C456" s="1">
        <v>51.90000000000001</v>
      </c>
    </row>
    <row r="457" spans="1:3" ht="15">
      <c r="A457" t="s">
        <v>10</v>
      </c>
      <c r="B457" s="1">
        <v>2014</v>
      </c>
      <c r="C457" s="1">
        <v>116.6</v>
      </c>
    </row>
    <row r="458" spans="1:3" ht="15">
      <c r="A458" t="s">
        <v>11</v>
      </c>
      <c r="B458" s="1">
        <v>2014</v>
      </c>
      <c r="C458" s="1">
        <v>73.00000000000001</v>
      </c>
    </row>
    <row r="459" spans="1:3" ht="15">
      <c r="A459" t="s">
        <v>12</v>
      </c>
      <c r="B459" s="1">
        <v>2014</v>
      </c>
      <c r="C459" s="1">
        <v>22.200000000000003</v>
      </c>
    </row>
    <row r="460" spans="1:3" ht="15">
      <c r="A460" t="s">
        <v>13</v>
      </c>
      <c r="B460" s="1">
        <v>2014</v>
      </c>
      <c r="C460" s="1">
        <v>0</v>
      </c>
    </row>
    <row r="461" spans="1:3" ht="15">
      <c r="A461" t="s">
        <v>14</v>
      </c>
      <c r="B461" s="1">
        <v>2014</v>
      </c>
      <c r="C461" s="1">
        <v>0</v>
      </c>
    </row>
    <row r="462" spans="1:3" ht="15">
      <c r="A462" t="s">
        <v>3</v>
      </c>
      <c r="B462" s="1">
        <v>2014</v>
      </c>
      <c r="C462" s="1">
        <v>0</v>
      </c>
    </row>
    <row r="463" spans="1:3" ht="15">
      <c r="A463" t="s">
        <v>4</v>
      </c>
      <c r="B463" s="1">
        <v>2014</v>
      </c>
      <c r="C463" s="1">
        <v>0</v>
      </c>
    </row>
    <row r="464" spans="1:3" ht="15">
      <c r="A464" t="s">
        <v>5</v>
      </c>
      <c r="B464" s="1">
        <v>2014</v>
      </c>
      <c r="C464" s="1">
        <v>2.3</v>
      </c>
    </row>
    <row r="465" spans="1:3" ht="15">
      <c r="A465" t="s">
        <v>6</v>
      </c>
      <c r="B465" s="1">
        <v>2014</v>
      </c>
      <c r="C465" s="1">
        <v>27.9</v>
      </c>
    </row>
    <row r="466" spans="1:3" ht="15">
      <c r="A466" t="s">
        <v>7</v>
      </c>
      <c r="B466" s="1">
        <v>2014</v>
      </c>
      <c r="C466" s="1">
        <v>71</v>
      </c>
    </row>
    <row r="467" spans="1:3" ht="15">
      <c r="A467" t="s">
        <v>8</v>
      </c>
      <c r="B467" s="1">
        <v>2015</v>
      </c>
      <c r="C467" s="1">
        <v>0</v>
      </c>
    </row>
    <row r="468" spans="1:3" ht="15">
      <c r="A468" t="s">
        <v>9</v>
      </c>
      <c r="B468" s="1">
        <v>2015</v>
      </c>
      <c r="C468" s="1">
        <v>28.8</v>
      </c>
    </row>
    <row r="469" spans="1:3" ht="15">
      <c r="A469" t="s">
        <v>10</v>
      </c>
      <c r="B469" s="1">
        <v>2015</v>
      </c>
      <c r="C469" s="1">
        <v>5.4</v>
      </c>
    </row>
    <row r="470" spans="1:3" ht="15">
      <c r="A470" t="s">
        <v>11</v>
      </c>
      <c r="B470" s="1">
        <v>2015</v>
      </c>
      <c r="C470" s="1">
        <v>40</v>
      </c>
    </row>
    <row r="471" spans="1:3" ht="15">
      <c r="A471" t="s">
        <v>12</v>
      </c>
      <c r="B471" s="1">
        <v>2015</v>
      </c>
      <c r="C471" s="1">
        <v>20.4</v>
      </c>
    </row>
    <row r="472" spans="1:3" ht="15">
      <c r="A472" t="s">
        <v>13</v>
      </c>
      <c r="B472" s="1">
        <v>2015</v>
      </c>
      <c r="C472" s="1">
        <v>6.8</v>
      </c>
    </row>
    <row r="473" spans="1:3" ht="15">
      <c r="A473" t="s">
        <v>14</v>
      </c>
      <c r="B473" s="1">
        <v>2015</v>
      </c>
      <c r="C473" s="1">
        <v>0</v>
      </c>
    </row>
    <row r="474" spans="1:3" ht="15">
      <c r="A474" t="s">
        <v>3</v>
      </c>
      <c r="B474" s="1">
        <v>2015</v>
      </c>
      <c r="C474" s="1">
        <v>0</v>
      </c>
    </row>
    <row r="475" spans="1:3" ht="15">
      <c r="A475" t="s">
        <v>4</v>
      </c>
      <c r="B475" s="1">
        <v>2015</v>
      </c>
      <c r="C475" s="1">
        <v>0</v>
      </c>
    </row>
    <row r="476" spans="1:3" ht="15">
      <c r="A476" t="s">
        <v>5</v>
      </c>
      <c r="B476" s="1">
        <v>2015</v>
      </c>
      <c r="C476" s="1">
        <v>13.9</v>
      </c>
    </row>
    <row r="477" spans="1:3" ht="15">
      <c r="A477" t="s">
        <v>6</v>
      </c>
      <c r="B477" s="1">
        <v>2015</v>
      </c>
      <c r="C477" s="1">
        <v>110.9</v>
      </c>
    </row>
    <row r="478" spans="1:3" ht="15">
      <c r="A478" t="s">
        <v>7</v>
      </c>
      <c r="B478" s="1">
        <v>2015</v>
      </c>
      <c r="C478" s="1">
        <v>100.7</v>
      </c>
    </row>
    <row r="479" spans="1:3" ht="15">
      <c r="A479" t="s">
        <v>8</v>
      </c>
      <c r="B479" s="1">
        <v>2016</v>
      </c>
      <c r="C479" s="1">
        <v>84.9</v>
      </c>
    </row>
    <row r="480" spans="1:3" ht="15">
      <c r="A480" t="s">
        <v>9</v>
      </c>
      <c r="B480" s="1">
        <v>2016</v>
      </c>
      <c r="C480" s="1">
        <v>34.9</v>
      </c>
    </row>
    <row r="481" spans="1:3" ht="15">
      <c r="A481" t="s">
        <v>10</v>
      </c>
      <c r="B481" s="1">
        <v>2016</v>
      </c>
      <c r="C481" s="1">
        <v>16.8</v>
      </c>
    </row>
    <row r="482" spans="1:3" ht="15">
      <c r="A482" t="s">
        <v>11</v>
      </c>
      <c r="B482" s="1">
        <v>2016</v>
      </c>
      <c r="C482" s="1">
        <v>87.6</v>
      </c>
    </row>
    <row r="483" spans="1:3" ht="15">
      <c r="A483" t="s">
        <v>12</v>
      </c>
      <c r="B483" s="1">
        <v>2016</v>
      </c>
      <c r="C483" s="1">
        <v>14.2</v>
      </c>
    </row>
    <row r="484" spans="1:3" ht="15">
      <c r="A484" t="s">
        <v>13</v>
      </c>
      <c r="B484" s="1">
        <v>2016</v>
      </c>
      <c r="C484" s="1">
        <v>5.5</v>
      </c>
    </row>
    <row r="485" spans="1:3" ht="15">
      <c r="A485" t="s">
        <v>14</v>
      </c>
      <c r="B485" s="1">
        <v>2016</v>
      </c>
      <c r="C485" s="1">
        <v>0</v>
      </c>
    </row>
    <row r="486" spans="1:3" ht="15">
      <c r="A486" t="s">
        <v>3</v>
      </c>
      <c r="B486" s="1">
        <v>2016</v>
      </c>
      <c r="C486" s="1">
        <v>0</v>
      </c>
    </row>
    <row r="487" spans="1:3" ht="15">
      <c r="A487" t="s">
        <v>4</v>
      </c>
      <c r="B487" s="1">
        <v>2016</v>
      </c>
      <c r="C487" s="1">
        <v>0</v>
      </c>
    </row>
    <row r="488" spans="1:3" ht="15">
      <c r="A488" t="s">
        <v>5</v>
      </c>
      <c r="B488" s="1">
        <v>2016</v>
      </c>
      <c r="C488" s="1">
        <v>0.8</v>
      </c>
    </row>
    <row r="489" spans="1:3" ht="15">
      <c r="A489" t="s">
        <v>6</v>
      </c>
      <c r="B489" s="1">
        <v>2016</v>
      </c>
      <c r="C489" s="1">
        <v>69.4</v>
      </c>
    </row>
    <row r="490" spans="1:3" ht="15">
      <c r="A490" t="s">
        <v>7</v>
      </c>
      <c r="B490" s="1">
        <v>2016</v>
      </c>
      <c r="C490" s="1">
        <v>3.2</v>
      </c>
    </row>
    <row r="491" spans="1:3" ht="15">
      <c r="A491" t="s">
        <v>8</v>
      </c>
      <c r="B491" s="1">
        <v>2017</v>
      </c>
      <c r="C491" s="1">
        <v>37.8</v>
      </c>
    </row>
    <row r="492" spans="1:3" ht="15">
      <c r="A492" t="s">
        <v>9</v>
      </c>
      <c r="B492" s="1">
        <v>2017</v>
      </c>
      <c r="C492" s="1">
        <v>12.2</v>
      </c>
    </row>
    <row r="493" spans="1:3" ht="15">
      <c r="A493" t="s">
        <v>10</v>
      </c>
      <c r="B493" s="1">
        <v>2017</v>
      </c>
      <c r="C493" s="1">
        <v>48</v>
      </c>
    </row>
    <row r="494" spans="1:3" ht="15">
      <c r="A494" t="s">
        <v>11</v>
      </c>
      <c r="B494" s="1">
        <v>2017</v>
      </c>
      <c r="C494" s="1">
        <v>11.3</v>
      </c>
    </row>
    <row r="495" spans="1:3" ht="15">
      <c r="A495" t="s">
        <v>12</v>
      </c>
      <c r="B495" s="1">
        <v>2017</v>
      </c>
      <c r="C495" s="1">
        <v>19.4</v>
      </c>
    </row>
    <row r="496" spans="1:3" ht="15">
      <c r="A496" t="s">
        <v>13</v>
      </c>
      <c r="B496" s="1">
        <v>2017</v>
      </c>
      <c r="C496" s="1">
        <v>0</v>
      </c>
    </row>
    <row r="497" spans="1:3" ht="15">
      <c r="A497" t="s">
        <v>14</v>
      </c>
      <c r="B497" s="1">
        <v>2017</v>
      </c>
      <c r="C497" s="1">
        <v>0</v>
      </c>
    </row>
    <row r="498" spans="1:3" ht="15">
      <c r="A498" t="s">
        <v>3</v>
      </c>
      <c r="B498" s="1">
        <v>2017</v>
      </c>
      <c r="C498" s="1">
        <v>0</v>
      </c>
    </row>
    <row r="499" spans="1:3" ht="15">
      <c r="A499" t="s">
        <v>4</v>
      </c>
      <c r="B499" s="1">
        <v>2017</v>
      </c>
      <c r="C499" s="1">
        <v>0</v>
      </c>
    </row>
    <row r="500" spans="1:3" ht="15">
      <c r="A500" t="s">
        <v>5</v>
      </c>
      <c r="B500" s="1">
        <v>2017</v>
      </c>
      <c r="C500" s="1">
        <v>14.6</v>
      </c>
    </row>
    <row r="501" spans="1:3" ht="15">
      <c r="A501" t="s">
        <v>6</v>
      </c>
      <c r="B501" s="1">
        <v>2017</v>
      </c>
      <c r="C501" s="1">
        <v>85.2</v>
      </c>
    </row>
    <row r="502" spans="1:3" ht="15">
      <c r="A502" t="s">
        <v>7</v>
      </c>
      <c r="B502" s="1">
        <v>2017</v>
      </c>
      <c r="C502" s="1">
        <v>13.6</v>
      </c>
    </row>
    <row r="503" spans="1:3" ht="15">
      <c r="A503" t="s">
        <v>8</v>
      </c>
      <c r="B503" s="1">
        <v>2018</v>
      </c>
      <c r="C503" s="1">
        <v>47.8</v>
      </c>
    </row>
    <row r="504" spans="1:3" ht="15">
      <c r="A504" t="s">
        <v>9</v>
      </c>
      <c r="B504" s="1">
        <v>2018</v>
      </c>
      <c r="C504" s="1">
        <v>18.4</v>
      </c>
    </row>
    <row r="505" spans="1:3" ht="15">
      <c r="A505" t="s">
        <v>10</v>
      </c>
      <c r="B505" s="1">
        <v>2018</v>
      </c>
      <c r="C505" s="1">
        <v>261.1</v>
      </c>
    </row>
    <row r="506" spans="1:3" ht="15">
      <c r="A506" t="s">
        <v>11</v>
      </c>
      <c r="B506" s="1">
        <v>2018</v>
      </c>
      <c r="C506" s="1">
        <v>127.2</v>
      </c>
    </row>
    <row r="507" spans="1:3" ht="15">
      <c r="A507" t="s">
        <v>12</v>
      </c>
      <c r="B507" s="1">
        <v>2018</v>
      </c>
      <c r="C507" s="1">
        <v>52</v>
      </c>
    </row>
    <row r="508" spans="1:3" ht="15">
      <c r="A508" t="s">
        <v>13</v>
      </c>
      <c r="B508" s="1">
        <v>2018</v>
      </c>
      <c r="C508" s="1">
        <v>0</v>
      </c>
    </row>
    <row r="509" spans="1:3" ht="15">
      <c r="A509" t="s">
        <v>14</v>
      </c>
      <c r="B509" s="1">
        <v>2018</v>
      </c>
      <c r="C509" s="1">
        <v>0</v>
      </c>
    </row>
    <row r="510" spans="1:3" ht="15">
      <c r="A510" t="s">
        <v>3</v>
      </c>
      <c r="B510" s="1">
        <v>2018</v>
      </c>
      <c r="C510" s="1">
        <v>0</v>
      </c>
    </row>
    <row r="511" spans="1:3" ht="15">
      <c r="A511" t="s">
        <v>4</v>
      </c>
      <c r="B511" s="1">
        <v>2018</v>
      </c>
      <c r="C511" s="1">
        <v>0</v>
      </c>
    </row>
    <row r="512" spans="1:3" ht="15">
      <c r="A512" t="s">
        <v>5</v>
      </c>
      <c r="B512" s="1">
        <v>2018</v>
      </c>
      <c r="C512" s="1">
        <v>14.3</v>
      </c>
    </row>
    <row r="513" spans="1:3" ht="15">
      <c r="A513" t="s">
        <v>6</v>
      </c>
      <c r="B513" s="1">
        <v>2018</v>
      </c>
      <c r="C513" s="1">
        <v>20.1</v>
      </c>
    </row>
    <row r="514" spans="1:3" ht="15">
      <c r="A514" t="s">
        <v>7</v>
      </c>
      <c r="B514" s="1">
        <v>2018</v>
      </c>
      <c r="C514" s="1">
        <v>105.6</v>
      </c>
    </row>
    <row r="515" spans="1:3" ht="15">
      <c r="A515" t="s">
        <v>8</v>
      </c>
      <c r="B515" s="1">
        <v>2019</v>
      </c>
      <c r="C515" s="1">
        <v>36.6</v>
      </c>
    </row>
    <row r="516" spans="1:3" ht="15">
      <c r="A516" t="s">
        <v>9</v>
      </c>
      <c r="B516" s="1">
        <v>2019</v>
      </c>
      <c r="C516" s="1">
        <v>11.4</v>
      </c>
    </row>
    <row r="517" spans="1:3" ht="15">
      <c r="A517" t="s">
        <v>10</v>
      </c>
      <c r="B517" s="1">
        <v>2019</v>
      </c>
      <c r="C517" s="1">
        <v>6.2</v>
      </c>
    </row>
    <row r="518" spans="1:3" ht="15">
      <c r="A518" t="s">
        <v>11</v>
      </c>
      <c r="B518" s="1">
        <v>2019</v>
      </c>
      <c r="C518" s="1">
        <v>37.4</v>
      </c>
    </row>
    <row r="519" spans="1:3" ht="15">
      <c r="A519" t="s">
        <v>12</v>
      </c>
      <c r="B519" s="1">
        <v>2019</v>
      </c>
      <c r="C519" s="1">
        <v>37.3</v>
      </c>
    </row>
    <row r="520" spans="1:3" ht="15">
      <c r="A520" t="s">
        <v>13</v>
      </c>
      <c r="B520" s="1">
        <v>2019</v>
      </c>
      <c r="C520" s="1">
        <v>0</v>
      </c>
    </row>
    <row r="521" spans="1:3" ht="15">
      <c r="A521" t="s">
        <v>14</v>
      </c>
      <c r="B521" s="1">
        <v>2019</v>
      </c>
      <c r="C521" s="1">
        <v>0</v>
      </c>
    </row>
    <row r="522" spans="1:3" ht="15">
      <c r="A522" t="s">
        <v>3</v>
      </c>
      <c r="B522" s="1">
        <v>2019</v>
      </c>
      <c r="C522" s="1">
        <v>0</v>
      </c>
    </row>
    <row r="523" spans="1:3" ht="15">
      <c r="A523" t="s">
        <v>4</v>
      </c>
      <c r="B523" s="1">
        <v>2019</v>
      </c>
      <c r="C523" s="1">
        <v>0</v>
      </c>
    </row>
    <row r="524" spans="1:3" ht="15">
      <c r="A524" t="s">
        <v>5</v>
      </c>
      <c r="B524" s="1">
        <v>2019</v>
      </c>
      <c r="C524" s="1">
        <v>49.5</v>
      </c>
    </row>
    <row r="525" spans="1:3" ht="15">
      <c r="A525" t="s">
        <v>6</v>
      </c>
      <c r="B525" s="1">
        <v>2019</v>
      </c>
      <c r="C525" s="1">
        <v>107</v>
      </c>
    </row>
    <row r="526" spans="1:3" ht="15">
      <c r="A526" t="s">
        <v>7</v>
      </c>
      <c r="B526" s="1">
        <v>2019</v>
      </c>
      <c r="C526" s="1">
        <v>326.9</v>
      </c>
    </row>
    <row r="527" spans="1:3" ht="15">
      <c r="A527" t="s">
        <v>8</v>
      </c>
      <c r="B527" s="1">
        <v>2020</v>
      </c>
      <c r="C527" s="1">
        <v>33.9</v>
      </c>
    </row>
    <row r="528" spans="1:3" ht="15">
      <c r="A528" t="s">
        <v>9</v>
      </c>
      <c r="B528" s="1">
        <v>2020</v>
      </c>
      <c r="C528" s="1">
        <v>50.8</v>
      </c>
    </row>
    <row r="529" spans="1:3" ht="15">
      <c r="A529" t="s">
        <v>10</v>
      </c>
      <c r="B529" s="1">
        <v>2020</v>
      </c>
      <c r="C529" s="1">
        <v>101.5</v>
      </c>
    </row>
    <row r="530" spans="1:3" ht="15">
      <c r="A530" t="s">
        <v>11</v>
      </c>
      <c r="B530" s="1">
        <v>2020</v>
      </c>
      <c r="C530" s="1">
        <v>73.5</v>
      </c>
    </row>
    <row r="531" spans="1:3" ht="15">
      <c r="A531" t="s">
        <v>12</v>
      </c>
      <c r="B531" s="1">
        <v>2020</v>
      </c>
      <c r="C531" s="1">
        <v>24.2</v>
      </c>
    </row>
    <row r="532" spans="1:3" ht="15">
      <c r="A532" t="s">
        <v>13</v>
      </c>
      <c r="B532" s="1">
        <v>2020</v>
      </c>
      <c r="C532" s="1">
        <v>0</v>
      </c>
    </row>
    <row r="533" spans="1:3" ht="15">
      <c r="A533" t="s">
        <v>14</v>
      </c>
      <c r="B533" s="1">
        <v>2020</v>
      </c>
      <c r="C533" s="1">
        <v>0</v>
      </c>
    </row>
    <row r="534" spans="1:3" ht="15">
      <c r="A534" t="s">
        <v>3</v>
      </c>
      <c r="B534" s="1">
        <v>2020</v>
      </c>
      <c r="C534" s="1">
        <v>0</v>
      </c>
    </row>
    <row r="535" spans="1:3" ht="15">
      <c r="A535" t="s">
        <v>4</v>
      </c>
      <c r="B535" s="1">
        <v>2020</v>
      </c>
      <c r="C535" s="1">
        <v>0</v>
      </c>
    </row>
    <row r="536" spans="1:3" ht="15">
      <c r="A536" t="s">
        <v>5</v>
      </c>
      <c r="B536" s="1">
        <v>2020</v>
      </c>
      <c r="C536" s="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3">
      <selection activeCell="B46" sqref="B46:K46"/>
    </sheetView>
  </sheetViews>
  <sheetFormatPr defaultColWidth="9.140625" defaultRowHeight="15"/>
  <cols>
    <col min="1" max="1" width="8.140625" style="1" customWidth="1"/>
    <col min="2" max="9" width="9.140625" style="1" customWidth="1"/>
    <col min="10" max="10" width="11.7109375" style="1" customWidth="1"/>
    <col min="11" max="11" width="9.140625" style="1" customWidth="1"/>
    <col min="12" max="12" width="10.57421875" style="1" customWidth="1"/>
    <col min="13" max="13" width="10.8515625" style="1" customWidth="1"/>
    <col min="14" max="14" width="11.7109375" style="1" customWidth="1"/>
  </cols>
  <sheetData>
    <row r="1" spans="1:14" ht="15">
      <c r="A1" s="2" t="s">
        <v>1</v>
      </c>
      <c r="B1" s="2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4" t="s">
        <v>18</v>
      </c>
    </row>
    <row r="2" spans="1:14" ht="15">
      <c r="A2" s="2">
        <v>1976</v>
      </c>
      <c r="B2" s="5"/>
      <c r="C2" s="6"/>
      <c r="D2" s="6"/>
      <c r="E2" s="6"/>
      <c r="F2" s="6"/>
      <c r="G2" s="6"/>
      <c r="H2" s="6"/>
      <c r="I2" s="39">
        <v>0</v>
      </c>
      <c r="J2" s="6">
        <v>0.8</v>
      </c>
      <c r="K2" s="6">
        <v>0</v>
      </c>
      <c r="L2" s="6">
        <v>17.7</v>
      </c>
      <c r="M2" s="6">
        <v>38.6</v>
      </c>
      <c r="N2" s="7"/>
    </row>
    <row r="3" spans="1:17" ht="15">
      <c r="A3" s="8">
        <v>1977</v>
      </c>
      <c r="B3" s="9">
        <v>17.8</v>
      </c>
      <c r="C3" s="10">
        <v>27.7</v>
      </c>
      <c r="D3" s="10">
        <v>18.2</v>
      </c>
      <c r="E3" s="10">
        <v>94.2</v>
      </c>
      <c r="F3" s="10">
        <v>32.4</v>
      </c>
      <c r="G3" s="10">
        <v>0.3</v>
      </c>
      <c r="H3" s="10">
        <v>0</v>
      </c>
      <c r="I3" s="10">
        <v>8.4</v>
      </c>
      <c r="J3" s="10">
        <v>1.8</v>
      </c>
      <c r="K3" s="10">
        <v>1</v>
      </c>
      <c r="L3" s="10">
        <v>36.6</v>
      </c>
      <c r="M3" s="10">
        <v>106.8</v>
      </c>
      <c r="N3" s="11">
        <v>345.20000000000005</v>
      </c>
      <c r="Q3" s="16"/>
    </row>
    <row r="4" spans="1:17" ht="15">
      <c r="A4" s="8">
        <v>1978</v>
      </c>
      <c r="B4" s="9">
        <v>63.1</v>
      </c>
      <c r="C4" s="10">
        <v>10</v>
      </c>
      <c r="D4" s="10">
        <v>91.1</v>
      </c>
      <c r="E4" s="10">
        <v>47.3</v>
      </c>
      <c r="F4" s="10">
        <v>20</v>
      </c>
      <c r="G4" s="10">
        <v>1.1</v>
      </c>
      <c r="H4" s="10">
        <v>0</v>
      </c>
      <c r="I4" s="10">
        <v>0</v>
      </c>
      <c r="J4" s="10">
        <v>0</v>
      </c>
      <c r="K4" s="10">
        <v>47.1</v>
      </c>
      <c r="L4" s="10">
        <v>100</v>
      </c>
      <c r="M4" s="10">
        <v>136.1</v>
      </c>
      <c r="N4" s="11">
        <v>515.8</v>
      </c>
      <c r="Q4" s="1"/>
    </row>
    <row r="5" spans="1:17" ht="15">
      <c r="A5" s="8">
        <v>1979</v>
      </c>
      <c r="B5" s="9">
        <v>71.4</v>
      </c>
      <c r="C5" s="10">
        <v>66.6</v>
      </c>
      <c r="D5" s="10">
        <v>78.8</v>
      </c>
      <c r="E5" s="10">
        <v>62.2</v>
      </c>
      <c r="F5" s="10">
        <v>19.9</v>
      </c>
      <c r="G5" s="10">
        <v>1.6</v>
      </c>
      <c r="H5" s="10">
        <v>0.5</v>
      </c>
      <c r="I5" s="10">
        <v>0</v>
      </c>
      <c r="J5" s="10">
        <v>0</v>
      </c>
      <c r="K5" s="10">
        <v>10.2</v>
      </c>
      <c r="L5" s="10">
        <v>27.6</v>
      </c>
      <c r="M5" s="10">
        <v>95.3</v>
      </c>
      <c r="N5" s="11">
        <v>434.1</v>
      </c>
      <c r="Q5" s="1"/>
    </row>
    <row r="6" spans="1:17" ht="15">
      <c r="A6" s="8">
        <v>1980</v>
      </c>
      <c r="B6" s="9">
        <v>58.8</v>
      </c>
      <c r="C6" s="10">
        <v>16.2</v>
      </c>
      <c r="D6" s="10">
        <v>25</v>
      </c>
      <c r="E6" s="10">
        <v>33.5</v>
      </c>
      <c r="F6" s="10">
        <v>9.8</v>
      </c>
      <c r="G6" s="10">
        <v>0</v>
      </c>
      <c r="H6" s="10">
        <v>0</v>
      </c>
      <c r="I6" s="10">
        <v>0.8</v>
      </c>
      <c r="J6" s="10">
        <v>0</v>
      </c>
      <c r="K6" s="10">
        <v>1.3</v>
      </c>
      <c r="L6" s="10">
        <v>42.6</v>
      </c>
      <c r="M6" s="10">
        <v>31.7</v>
      </c>
      <c r="N6" s="11">
        <v>219.70000000000002</v>
      </c>
      <c r="Q6" s="1"/>
    </row>
    <row r="7" spans="1:17" ht="15">
      <c r="A7" s="8">
        <v>1981</v>
      </c>
      <c r="B7" s="9">
        <v>0.8</v>
      </c>
      <c r="C7" s="10">
        <v>0</v>
      </c>
      <c r="D7" s="10">
        <v>49</v>
      </c>
      <c r="E7" s="10">
        <v>177.8</v>
      </c>
      <c r="F7" s="10">
        <v>38.4</v>
      </c>
      <c r="G7" s="10">
        <v>0</v>
      </c>
      <c r="H7" s="10">
        <v>1</v>
      </c>
      <c r="I7" s="10">
        <v>0</v>
      </c>
      <c r="J7" s="10">
        <v>0</v>
      </c>
      <c r="K7" s="10">
        <v>0.3</v>
      </c>
      <c r="L7" s="10">
        <v>47.8</v>
      </c>
      <c r="M7" s="10">
        <v>18.1</v>
      </c>
      <c r="N7" s="11">
        <v>333.20000000000005</v>
      </c>
      <c r="Q7" s="1"/>
    </row>
    <row r="8" spans="1:17" ht="15">
      <c r="A8" s="8">
        <v>1982</v>
      </c>
      <c r="B8" s="9">
        <v>5.3</v>
      </c>
      <c r="C8" s="10">
        <v>1.5</v>
      </c>
      <c r="D8" s="10">
        <v>18</v>
      </c>
      <c r="E8" s="10">
        <v>72.5</v>
      </c>
      <c r="F8" s="10">
        <v>9.7</v>
      </c>
      <c r="G8" s="10">
        <v>3.6</v>
      </c>
      <c r="H8" s="10">
        <v>2</v>
      </c>
      <c r="I8" s="10">
        <v>0.8</v>
      </c>
      <c r="J8" s="10">
        <v>0.3</v>
      </c>
      <c r="K8" s="10">
        <v>31.6</v>
      </c>
      <c r="L8" s="10">
        <v>147.6</v>
      </c>
      <c r="M8" s="10">
        <v>52.7</v>
      </c>
      <c r="N8" s="11">
        <v>345.59999999999997</v>
      </c>
      <c r="Q8" s="1"/>
    </row>
    <row r="9" spans="1:17" ht="15">
      <c r="A9" s="8">
        <v>1983</v>
      </c>
      <c r="B9" s="9">
        <v>3</v>
      </c>
      <c r="C9" s="10">
        <v>113.1</v>
      </c>
      <c r="D9" s="10">
        <v>32.5</v>
      </c>
      <c r="E9" s="10">
        <v>42.7</v>
      </c>
      <c r="F9" s="10">
        <v>39.3</v>
      </c>
      <c r="G9" s="10">
        <v>0.8</v>
      </c>
      <c r="H9" s="10">
        <v>0</v>
      </c>
      <c r="I9" s="10">
        <v>0</v>
      </c>
      <c r="J9" s="10">
        <v>0.8</v>
      </c>
      <c r="K9" s="10">
        <v>3.1</v>
      </c>
      <c r="L9" s="10">
        <v>4.6</v>
      </c>
      <c r="M9" s="10">
        <v>129</v>
      </c>
      <c r="N9" s="11">
        <v>368.90000000000003</v>
      </c>
      <c r="Q9" s="1"/>
    </row>
    <row r="10" spans="1:17" ht="15">
      <c r="A10" s="8">
        <v>1984</v>
      </c>
      <c r="B10" s="9">
        <v>8.4</v>
      </c>
      <c r="C10" s="10">
        <v>0</v>
      </c>
      <c r="D10" s="10">
        <v>3.9</v>
      </c>
      <c r="E10" s="10">
        <v>7.6</v>
      </c>
      <c r="F10" s="10">
        <v>1.5</v>
      </c>
      <c r="G10" s="10">
        <v>0</v>
      </c>
      <c r="H10" s="10">
        <v>0</v>
      </c>
      <c r="I10" s="10">
        <v>0</v>
      </c>
      <c r="J10" s="10">
        <v>0</v>
      </c>
      <c r="K10" s="10">
        <v>2.6</v>
      </c>
      <c r="L10" s="10">
        <v>85.2</v>
      </c>
      <c r="M10" s="10">
        <v>22.9</v>
      </c>
      <c r="N10" s="11">
        <v>132.1</v>
      </c>
      <c r="Q10" s="1"/>
    </row>
    <row r="11" spans="1:17" ht="15">
      <c r="A11" s="8">
        <v>1985</v>
      </c>
      <c r="B11" s="9">
        <v>0.6</v>
      </c>
      <c r="C11" s="10">
        <v>87.5</v>
      </c>
      <c r="D11" s="10">
        <v>6.3</v>
      </c>
      <c r="E11" s="10">
        <v>84.7</v>
      </c>
      <c r="F11" s="10">
        <v>7.1</v>
      </c>
      <c r="G11" s="10">
        <v>0</v>
      </c>
      <c r="H11" s="10">
        <v>1.2</v>
      </c>
      <c r="I11" s="10">
        <v>0</v>
      </c>
      <c r="J11" s="10">
        <v>0</v>
      </c>
      <c r="K11" s="10">
        <v>17.9</v>
      </c>
      <c r="L11" s="10">
        <v>43.7</v>
      </c>
      <c r="M11" s="10">
        <v>45.6</v>
      </c>
      <c r="N11" s="11">
        <v>294.6</v>
      </c>
      <c r="Q11" s="1"/>
    </row>
    <row r="12" spans="1:17" ht="15">
      <c r="A12" s="8">
        <v>1986</v>
      </c>
      <c r="B12" s="9">
        <v>33.1</v>
      </c>
      <c r="C12" s="10">
        <v>0</v>
      </c>
      <c r="D12" s="10">
        <v>21.7</v>
      </c>
      <c r="E12" s="10">
        <v>20.6</v>
      </c>
      <c r="F12" s="10">
        <v>45.4</v>
      </c>
      <c r="G12" s="10">
        <v>0</v>
      </c>
      <c r="H12" s="10">
        <v>0</v>
      </c>
      <c r="I12" s="10">
        <v>0</v>
      </c>
      <c r="J12" s="10">
        <v>0</v>
      </c>
      <c r="K12" s="10">
        <v>58.7</v>
      </c>
      <c r="L12" s="10">
        <v>93.6</v>
      </c>
      <c r="M12" s="10">
        <v>42.4</v>
      </c>
      <c r="N12" s="11">
        <v>315.5</v>
      </c>
      <c r="Q12" s="1"/>
    </row>
    <row r="13" spans="1:17" ht="15">
      <c r="A13" s="8">
        <v>1987</v>
      </c>
      <c r="B13" s="9">
        <v>28.2</v>
      </c>
      <c r="C13" s="10">
        <v>4.4</v>
      </c>
      <c r="D13" s="10">
        <v>25.2</v>
      </c>
      <c r="E13" s="10">
        <v>78.8</v>
      </c>
      <c r="F13" s="10">
        <v>26.5</v>
      </c>
      <c r="G13" s="10">
        <v>0.8</v>
      </c>
      <c r="H13" s="10">
        <v>0</v>
      </c>
      <c r="I13" s="10">
        <v>0.8</v>
      </c>
      <c r="J13" s="10">
        <v>0</v>
      </c>
      <c r="K13" s="10">
        <v>0</v>
      </c>
      <c r="L13" s="10">
        <v>51.6</v>
      </c>
      <c r="M13" s="10">
        <v>36.9</v>
      </c>
      <c r="N13" s="11">
        <v>253.20000000000002</v>
      </c>
      <c r="Q13" s="1"/>
    </row>
    <row r="14" spans="1:17" ht="15">
      <c r="A14" s="8">
        <v>1988</v>
      </c>
      <c r="B14" s="9">
        <v>81.6</v>
      </c>
      <c r="C14" s="10">
        <v>0</v>
      </c>
      <c r="D14" s="10">
        <v>77.4</v>
      </c>
      <c r="E14" s="10">
        <v>90.4</v>
      </c>
      <c r="F14" s="10">
        <v>23.7</v>
      </c>
      <c r="G14" s="10">
        <v>0.4</v>
      </c>
      <c r="H14" s="10">
        <v>0</v>
      </c>
      <c r="I14" s="10">
        <v>1.6</v>
      </c>
      <c r="J14" s="10">
        <v>0</v>
      </c>
      <c r="K14" s="10">
        <v>0</v>
      </c>
      <c r="L14" s="10">
        <v>66.1</v>
      </c>
      <c r="M14" s="10">
        <v>6.4</v>
      </c>
      <c r="N14" s="11">
        <v>347.6</v>
      </c>
      <c r="Q14" s="1"/>
    </row>
    <row r="15" spans="1:17" ht="15">
      <c r="A15" s="8">
        <v>1989</v>
      </c>
      <c r="B15" s="9">
        <v>158.4</v>
      </c>
      <c r="C15" s="10">
        <v>19.2</v>
      </c>
      <c r="D15" s="10">
        <v>16.8</v>
      </c>
      <c r="E15" s="10">
        <v>126.4</v>
      </c>
      <c r="F15" s="10">
        <v>56.6</v>
      </c>
      <c r="G15" s="10">
        <v>0</v>
      </c>
      <c r="H15" s="10">
        <v>0</v>
      </c>
      <c r="I15" s="10">
        <v>2.8</v>
      </c>
      <c r="J15" s="10">
        <v>2.7</v>
      </c>
      <c r="K15" s="10">
        <v>17.6</v>
      </c>
      <c r="L15" s="10">
        <v>57.8</v>
      </c>
      <c r="M15" s="10">
        <v>95.1</v>
      </c>
      <c r="N15" s="11">
        <v>553.4000000000001</v>
      </c>
      <c r="Q15" s="1"/>
    </row>
    <row r="16" spans="1:17" ht="15">
      <c r="A16" s="8">
        <v>1990</v>
      </c>
      <c r="B16" s="9">
        <v>69.9</v>
      </c>
      <c r="C16" s="10">
        <v>10.8</v>
      </c>
      <c r="D16" s="10">
        <v>94.8</v>
      </c>
      <c r="E16" s="10">
        <v>43.2</v>
      </c>
      <c r="F16" s="10">
        <v>28.8</v>
      </c>
      <c r="G16" s="10">
        <v>1</v>
      </c>
      <c r="H16" s="10">
        <v>0</v>
      </c>
      <c r="I16" s="10">
        <v>0</v>
      </c>
      <c r="J16" s="10">
        <v>0</v>
      </c>
      <c r="K16" s="10">
        <v>4.2</v>
      </c>
      <c r="L16" s="10">
        <v>35.2</v>
      </c>
      <c r="M16" s="10">
        <v>66.6</v>
      </c>
      <c r="N16" s="11">
        <v>354.5</v>
      </c>
      <c r="Q16" s="1"/>
    </row>
    <row r="17" spans="1:17" ht="15">
      <c r="A17" s="8">
        <v>1991</v>
      </c>
      <c r="B17" s="9">
        <v>3.8</v>
      </c>
      <c r="C17" s="10">
        <v>29</v>
      </c>
      <c r="D17" s="10">
        <v>130</v>
      </c>
      <c r="E17" s="10">
        <v>31.6</v>
      </c>
      <c r="F17" s="10">
        <v>39.8</v>
      </c>
      <c r="G17" s="10">
        <v>0</v>
      </c>
      <c r="H17" s="10">
        <v>0</v>
      </c>
      <c r="I17" s="10">
        <v>6.4</v>
      </c>
      <c r="J17" s="10">
        <v>1</v>
      </c>
      <c r="K17" s="10">
        <v>7</v>
      </c>
      <c r="L17" s="10">
        <v>49.3</v>
      </c>
      <c r="M17" s="10">
        <v>112.2</v>
      </c>
      <c r="N17" s="11">
        <v>410.09999999999997</v>
      </c>
      <c r="Q17" s="1"/>
    </row>
    <row r="18" spans="1:17" ht="15">
      <c r="A18" s="8">
        <v>1992</v>
      </c>
      <c r="B18" s="9">
        <v>0</v>
      </c>
      <c r="C18" s="10">
        <v>11</v>
      </c>
      <c r="D18" s="10">
        <v>7.7</v>
      </c>
      <c r="E18" s="10">
        <v>34.7</v>
      </c>
      <c r="F18" s="10">
        <v>41.6</v>
      </c>
      <c r="G18" s="10">
        <v>1</v>
      </c>
      <c r="H18" s="10">
        <v>0</v>
      </c>
      <c r="I18" s="10">
        <v>0</v>
      </c>
      <c r="J18" s="10">
        <v>0.2</v>
      </c>
      <c r="K18" s="10">
        <v>2.8</v>
      </c>
      <c r="L18" s="10">
        <v>21.2</v>
      </c>
      <c r="M18" s="10">
        <v>47</v>
      </c>
      <c r="N18" s="11">
        <v>167.2</v>
      </c>
      <c r="Q18" s="1"/>
    </row>
    <row r="19" spans="1:17" ht="15">
      <c r="A19" s="8">
        <v>1993</v>
      </c>
      <c r="B19" s="9">
        <v>269.2</v>
      </c>
      <c r="C19" s="10">
        <v>44.2</v>
      </c>
      <c r="D19" s="10">
        <v>0.8</v>
      </c>
      <c r="E19" s="10">
        <v>0.2</v>
      </c>
      <c r="F19" s="10">
        <v>4.2</v>
      </c>
      <c r="G19" s="10">
        <v>0</v>
      </c>
      <c r="H19" s="10">
        <v>0</v>
      </c>
      <c r="I19" s="10">
        <v>0</v>
      </c>
      <c r="J19" s="10">
        <v>0</v>
      </c>
      <c r="K19" s="10">
        <v>1.2</v>
      </c>
      <c r="L19" s="10">
        <v>33.2</v>
      </c>
      <c r="M19" s="10">
        <v>103.2</v>
      </c>
      <c r="N19" s="11">
        <v>456.19999999999993</v>
      </c>
      <c r="Q19" s="1"/>
    </row>
    <row r="20" spans="1:17" ht="15">
      <c r="A20" s="8">
        <v>1994</v>
      </c>
      <c r="B20" s="9">
        <v>0</v>
      </c>
      <c r="C20" s="10">
        <v>98.6</v>
      </c>
      <c r="D20" s="10">
        <v>67.6</v>
      </c>
      <c r="E20" s="10">
        <v>13</v>
      </c>
      <c r="F20" s="10">
        <v>9.4</v>
      </c>
      <c r="G20" s="10">
        <v>0</v>
      </c>
      <c r="H20" s="10">
        <v>0</v>
      </c>
      <c r="I20" s="10">
        <v>0</v>
      </c>
      <c r="J20" s="10">
        <v>0</v>
      </c>
      <c r="K20" s="10">
        <v>23.4</v>
      </c>
      <c r="L20" s="10">
        <v>82.2</v>
      </c>
      <c r="M20" s="10">
        <v>97.4</v>
      </c>
      <c r="N20" s="11">
        <v>391.6</v>
      </c>
      <c r="Q20" s="1"/>
    </row>
    <row r="21" spans="1:17" ht="15">
      <c r="A21" s="8">
        <v>1995</v>
      </c>
      <c r="B21" s="9">
        <v>21</v>
      </c>
      <c r="C21" s="10">
        <v>121</v>
      </c>
      <c r="D21" s="10">
        <v>52.4</v>
      </c>
      <c r="E21" s="10">
        <v>90.8</v>
      </c>
      <c r="F21" s="10">
        <v>16.2</v>
      </c>
      <c r="G21" s="10">
        <v>0</v>
      </c>
      <c r="H21" s="10">
        <v>0</v>
      </c>
      <c r="I21" s="10">
        <v>0.4</v>
      </c>
      <c r="J21" s="10">
        <v>0</v>
      </c>
      <c r="K21" s="10">
        <v>13.2</v>
      </c>
      <c r="L21" s="10">
        <v>36.8</v>
      </c>
      <c r="M21" s="10">
        <v>40.6</v>
      </c>
      <c r="N21" s="11">
        <v>392.4</v>
      </c>
      <c r="Q21" s="1"/>
    </row>
    <row r="22" spans="1:17" ht="15">
      <c r="A22" s="8">
        <v>1996</v>
      </c>
      <c r="B22" s="9">
        <v>6.4</v>
      </c>
      <c r="C22" s="10">
        <v>65.4</v>
      </c>
      <c r="D22" s="10">
        <v>44.4</v>
      </c>
      <c r="E22" s="10">
        <v>20.2</v>
      </c>
      <c r="F22" s="10">
        <v>34.4</v>
      </c>
      <c r="G22" s="10">
        <v>0.8</v>
      </c>
      <c r="H22" s="10">
        <v>0</v>
      </c>
      <c r="I22" s="10">
        <v>0</v>
      </c>
      <c r="J22" s="10">
        <v>0</v>
      </c>
      <c r="K22" s="10">
        <v>0</v>
      </c>
      <c r="L22" s="10">
        <v>47.7</v>
      </c>
      <c r="M22" s="10">
        <v>2.4</v>
      </c>
      <c r="N22" s="11">
        <v>221.70000000000002</v>
      </c>
      <c r="Q22" s="1"/>
    </row>
    <row r="23" spans="1:17" ht="15">
      <c r="A23" s="8">
        <v>1997</v>
      </c>
      <c r="B23" s="9">
        <v>1</v>
      </c>
      <c r="C23" s="10">
        <v>0</v>
      </c>
      <c r="D23" s="10">
        <v>13</v>
      </c>
      <c r="E23" s="10">
        <v>109.2</v>
      </c>
      <c r="F23" s="10">
        <v>41.2</v>
      </c>
      <c r="G23" s="10">
        <v>0</v>
      </c>
      <c r="H23" s="10">
        <v>0</v>
      </c>
      <c r="I23" s="10">
        <v>0</v>
      </c>
      <c r="J23" s="10">
        <v>0</v>
      </c>
      <c r="K23" s="10">
        <v>10.4</v>
      </c>
      <c r="L23" s="10">
        <v>102.4</v>
      </c>
      <c r="M23" s="10">
        <v>194.4</v>
      </c>
      <c r="N23" s="11">
        <v>471.6</v>
      </c>
      <c r="Q23" s="1"/>
    </row>
    <row r="24" spans="1:17" ht="15">
      <c r="A24" s="8">
        <v>1998</v>
      </c>
      <c r="B24" s="9">
        <v>174.4</v>
      </c>
      <c r="C24" s="10">
        <v>48.8</v>
      </c>
      <c r="D24" s="10">
        <v>26</v>
      </c>
      <c r="E24" s="10">
        <v>119</v>
      </c>
      <c r="F24" s="10">
        <v>89.2</v>
      </c>
      <c r="G24" s="10">
        <v>2.4</v>
      </c>
      <c r="H24" s="10">
        <v>0</v>
      </c>
      <c r="I24" s="10">
        <v>0</v>
      </c>
      <c r="J24" s="10">
        <v>0</v>
      </c>
      <c r="K24" s="10">
        <v>0</v>
      </c>
      <c r="L24" s="10">
        <v>66.7</v>
      </c>
      <c r="M24" s="10">
        <v>20.8</v>
      </c>
      <c r="N24" s="11">
        <v>547.3</v>
      </c>
      <c r="Q24" s="1"/>
    </row>
    <row r="25" spans="1:17" ht="15">
      <c r="A25" s="8">
        <v>1999</v>
      </c>
      <c r="B25" s="9">
        <v>3.8</v>
      </c>
      <c r="C25" s="10">
        <v>0</v>
      </c>
      <c r="D25" s="10">
        <v>180.1</v>
      </c>
      <c r="E25" s="10">
        <v>61.8</v>
      </c>
      <c r="F25" s="10">
        <v>3.8</v>
      </c>
      <c r="G25" s="10">
        <v>0</v>
      </c>
      <c r="H25" s="10">
        <v>0</v>
      </c>
      <c r="I25" s="10">
        <v>0</v>
      </c>
      <c r="J25" s="10">
        <v>0</v>
      </c>
      <c r="K25" s="10">
        <v>34</v>
      </c>
      <c r="L25" s="10">
        <v>111.6</v>
      </c>
      <c r="M25" s="10">
        <v>64.8</v>
      </c>
      <c r="N25" s="11">
        <v>459.90000000000003</v>
      </c>
      <c r="Q25" s="1"/>
    </row>
    <row r="26" spans="1:17" ht="15">
      <c r="A26" s="8">
        <v>2000</v>
      </c>
      <c r="B26" s="9">
        <v>5.2</v>
      </c>
      <c r="C26" s="10">
        <v>0</v>
      </c>
      <c r="D26" s="10">
        <v>4.4</v>
      </c>
      <c r="E26" s="10">
        <v>1</v>
      </c>
      <c r="F26" s="10">
        <v>0</v>
      </c>
      <c r="G26" s="10">
        <v>0.6</v>
      </c>
      <c r="H26" s="10">
        <v>0</v>
      </c>
      <c r="I26" s="10">
        <v>0</v>
      </c>
      <c r="J26" s="10">
        <v>0</v>
      </c>
      <c r="K26" s="10">
        <v>0.8</v>
      </c>
      <c r="L26" s="10">
        <v>81</v>
      </c>
      <c r="M26" s="10">
        <v>106.2</v>
      </c>
      <c r="N26" s="11">
        <v>199.2</v>
      </c>
      <c r="Q26" s="1"/>
    </row>
    <row r="27" spans="1:17" ht="15">
      <c r="A27" s="8">
        <v>2001</v>
      </c>
      <c r="B27" s="9">
        <v>228</v>
      </c>
      <c r="C27" s="10">
        <v>3.2</v>
      </c>
      <c r="D27" s="10">
        <v>56.3</v>
      </c>
      <c r="E27" s="10">
        <v>35.2</v>
      </c>
      <c r="F27" s="10">
        <v>7.2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26.2</v>
      </c>
      <c r="M27" s="10">
        <v>24</v>
      </c>
      <c r="N27" s="11">
        <v>380.09999999999997</v>
      </c>
      <c r="Q27" s="1"/>
    </row>
    <row r="28" spans="1:17" ht="15">
      <c r="A28" s="8">
        <v>2002</v>
      </c>
      <c r="B28" s="9">
        <v>61</v>
      </c>
      <c r="C28" s="10">
        <v>0</v>
      </c>
      <c r="D28" s="10">
        <v>43.4</v>
      </c>
      <c r="E28" s="10">
        <v>58</v>
      </c>
      <c r="F28" s="10">
        <v>48.8</v>
      </c>
      <c r="G28" s="10">
        <v>0</v>
      </c>
      <c r="H28" s="10">
        <v>0</v>
      </c>
      <c r="I28" s="10">
        <v>0.8</v>
      </c>
      <c r="J28" s="10">
        <v>1</v>
      </c>
      <c r="K28" s="10">
        <v>7.2</v>
      </c>
      <c r="L28" s="10">
        <v>50.5</v>
      </c>
      <c r="M28" s="10">
        <v>130.9</v>
      </c>
      <c r="N28" s="11">
        <v>401.6</v>
      </c>
      <c r="Q28" s="1"/>
    </row>
    <row r="29" spans="1:17" ht="15">
      <c r="A29" s="8">
        <v>2003</v>
      </c>
      <c r="B29" s="9">
        <v>5.4</v>
      </c>
      <c r="C29" s="10">
        <v>9.8</v>
      </c>
      <c r="D29" s="10">
        <v>12.7</v>
      </c>
      <c r="E29" s="10">
        <v>19.6</v>
      </c>
      <c r="F29" s="10">
        <v>101.8</v>
      </c>
      <c r="G29" s="10">
        <v>0</v>
      </c>
      <c r="H29" s="10">
        <v>0</v>
      </c>
      <c r="I29" s="10">
        <v>0</v>
      </c>
      <c r="J29" s="10">
        <v>0</v>
      </c>
      <c r="K29" s="10">
        <v>0.8</v>
      </c>
      <c r="L29" s="10">
        <v>27.6</v>
      </c>
      <c r="M29" s="10">
        <v>7</v>
      </c>
      <c r="N29" s="11">
        <v>184.70000000000002</v>
      </c>
      <c r="Q29" s="1"/>
    </row>
    <row r="30" spans="1:17" ht="15">
      <c r="A30" s="8">
        <v>2004</v>
      </c>
      <c r="B30" s="9">
        <v>68</v>
      </c>
      <c r="C30" s="10">
        <v>42.6</v>
      </c>
      <c r="D30" s="10">
        <v>30.8</v>
      </c>
      <c r="E30" s="10">
        <v>30.6</v>
      </c>
      <c r="F30" s="10">
        <v>6.6</v>
      </c>
      <c r="G30" s="10">
        <v>0</v>
      </c>
      <c r="H30" s="10">
        <v>0</v>
      </c>
      <c r="I30" s="10">
        <v>0</v>
      </c>
      <c r="J30" s="10">
        <v>0.2</v>
      </c>
      <c r="K30" s="10">
        <v>7.8</v>
      </c>
      <c r="L30" s="10">
        <v>11</v>
      </c>
      <c r="M30" s="10">
        <v>77.6</v>
      </c>
      <c r="N30" s="11">
        <v>275.2</v>
      </c>
      <c r="Q30" s="1"/>
    </row>
    <row r="31" spans="1:17" ht="15">
      <c r="A31" s="8">
        <v>2005</v>
      </c>
      <c r="B31" s="9">
        <v>16.6</v>
      </c>
      <c r="C31" s="10">
        <v>0</v>
      </c>
      <c r="D31" s="10">
        <v>116.2</v>
      </c>
      <c r="E31" s="10">
        <v>90.4</v>
      </c>
      <c r="F31" s="10">
        <v>23.9</v>
      </c>
      <c r="G31" s="10">
        <v>4.2</v>
      </c>
      <c r="H31" s="10">
        <v>1</v>
      </c>
      <c r="I31" s="10">
        <v>0</v>
      </c>
      <c r="J31" s="10">
        <v>0</v>
      </c>
      <c r="K31" s="10">
        <v>4.6</v>
      </c>
      <c r="L31" s="10">
        <v>30</v>
      </c>
      <c r="M31" s="10">
        <v>0</v>
      </c>
      <c r="N31" s="11">
        <v>286.90000000000003</v>
      </c>
      <c r="Q31" s="1"/>
    </row>
    <row r="32" spans="1:17" ht="15">
      <c r="A32" s="8">
        <v>2006</v>
      </c>
      <c r="B32" s="9">
        <v>10.8</v>
      </c>
      <c r="C32" s="10">
        <v>13.4</v>
      </c>
      <c r="D32" s="10">
        <v>106.8</v>
      </c>
      <c r="E32" s="10">
        <v>36.6</v>
      </c>
      <c r="F32" s="10">
        <v>27.4</v>
      </c>
      <c r="G32" s="10">
        <v>0</v>
      </c>
      <c r="H32" s="10">
        <v>0</v>
      </c>
      <c r="I32" s="10">
        <v>0</v>
      </c>
      <c r="J32" s="10">
        <v>0</v>
      </c>
      <c r="K32" s="10">
        <v>2.2</v>
      </c>
      <c r="L32" s="10">
        <v>55.1</v>
      </c>
      <c r="M32" s="10">
        <v>243.8</v>
      </c>
      <c r="N32" s="11">
        <v>496.1</v>
      </c>
      <c r="Q32" s="1"/>
    </row>
    <row r="33" spans="1:17" ht="15">
      <c r="A33" s="8">
        <v>2007</v>
      </c>
      <c r="B33" s="9">
        <v>64.4</v>
      </c>
      <c r="C33" s="10">
        <v>11</v>
      </c>
      <c r="D33" s="10">
        <v>2.8</v>
      </c>
      <c r="E33" s="10">
        <v>25</v>
      </c>
      <c r="F33" s="10">
        <v>8</v>
      </c>
      <c r="G33" s="10">
        <v>0</v>
      </c>
      <c r="H33" s="10">
        <v>0</v>
      </c>
      <c r="I33" s="10">
        <v>3.2</v>
      </c>
      <c r="J33" s="10">
        <v>0</v>
      </c>
      <c r="K33" s="10">
        <v>5.5</v>
      </c>
      <c r="L33" s="10">
        <v>16.4</v>
      </c>
      <c r="M33" s="10">
        <v>45.4</v>
      </c>
      <c r="N33" s="11">
        <v>181.70000000000002</v>
      </c>
      <c r="Q33" s="1"/>
    </row>
    <row r="34" spans="1:17" ht="15">
      <c r="A34" s="8">
        <v>2008</v>
      </c>
      <c r="B34" s="9">
        <v>32.2</v>
      </c>
      <c r="C34" s="10">
        <v>10.6</v>
      </c>
      <c r="D34" s="10">
        <v>73.5</v>
      </c>
      <c r="E34" s="10">
        <v>4.4</v>
      </c>
      <c r="F34" s="10">
        <v>4</v>
      </c>
      <c r="G34" s="10">
        <v>0</v>
      </c>
      <c r="H34" s="10">
        <v>0</v>
      </c>
      <c r="I34" s="10">
        <v>0</v>
      </c>
      <c r="J34" s="10">
        <v>0</v>
      </c>
      <c r="K34" s="10">
        <v>4.6</v>
      </c>
      <c r="L34" s="10">
        <v>68.2</v>
      </c>
      <c r="M34" s="10">
        <v>0</v>
      </c>
      <c r="N34" s="11">
        <v>197.5</v>
      </c>
      <c r="Q34" s="1"/>
    </row>
    <row r="35" spans="1:17" ht="15">
      <c r="A35" s="8">
        <v>2009</v>
      </c>
      <c r="B35" s="9">
        <v>14.6</v>
      </c>
      <c r="C35" s="10">
        <v>9.4</v>
      </c>
      <c r="D35" s="10">
        <v>4.4</v>
      </c>
      <c r="E35" s="10">
        <v>37.8</v>
      </c>
      <c r="F35" s="10">
        <v>4.3</v>
      </c>
      <c r="G35" s="10">
        <v>2.2</v>
      </c>
      <c r="H35" s="10">
        <v>0</v>
      </c>
      <c r="I35" s="10">
        <v>0</v>
      </c>
      <c r="J35" s="10">
        <v>0</v>
      </c>
      <c r="K35" s="10">
        <v>0</v>
      </c>
      <c r="L35" s="10">
        <v>50.400000000000006</v>
      </c>
      <c r="M35" s="10">
        <v>66.00000000000001</v>
      </c>
      <c r="N35" s="11">
        <v>189.10000000000002</v>
      </c>
      <c r="Q35" s="1"/>
    </row>
    <row r="36" spans="1:17" ht="15">
      <c r="A36" s="8">
        <v>2010</v>
      </c>
      <c r="B36" s="22">
        <v>198.2</v>
      </c>
      <c r="C36" s="1">
        <v>13.2</v>
      </c>
      <c r="D36" s="1">
        <v>153</v>
      </c>
      <c r="E36" s="1">
        <v>25.8</v>
      </c>
      <c r="F36" s="1">
        <v>21.8</v>
      </c>
      <c r="G36" s="1">
        <v>15.4</v>
      </c>
      <c r="H36" s="19">
        <f>'Monthly Rainfall'!I407</f>
        <v>0</v>
      </c>
      <c r="I36" s="19">
        <f>'Monthly Rainfall'!J407</f>
        <v>0</v>
      </c>
      <c r="J36" s="19">
        <f>'Monthly Rainfall'!K407</f>
        <v>0</v>
      </c>
      <c r="K36" s="1">
        <v>15.4</v>
      </c>
      <c r="L36" s="1">
        <v>55.2</v>
      </c>
      <c r="M36" s="1">
        <v>46.4</v>
      </c>
      <c r="N36" s="11">
        <f aca="true" t="shared" si="0" ref="N36:N44">SUM(B36:M36)</f>
        <v>544.4</v>
      </c>
      <c r="Q36" s="1"/>
    </row>
    <row r="37" spans="1:17" ht="15">
      <c r="A37" s="8">
        <v>2011</v>
      </c>
      <c r="B37" s="9">
        <v>0</v>
      </c>
      <c r="C37" s="19">
        <v>31</v>
      </c>
      <c r="D37" s="19">
        <v>105.4</v>
      </c>
      <c r="E37" s="19">
        <v>6.3</v>
      </c>
      <c r="F37" s="19">
        <v>2.8</v>
      </c>
      <c r="G37" s="19">
        <v>0</v>
      </c>
      <c r="H37" s="19">
        <v>0</v>
      </c>
      <c r="I37" s="19">
        <v>0</v>
      </c>
      <c r="J37" s="19">
        <v>0</v>
      </c>
      <c r="K37" s="28">
        <v>24</v>
      </c>
      <c r="L37" s="1">
        <v>73.9</v>
      </c>
      <c r="M37" s="1">
        <v>20.3</v>
      </c>
      <c r="N37" s="11">
        <f t="shared" si="0"/>
        <v>263.70000000000005</v>
      </c>
      <c r="Q37" s="1"/>
    </row>
    <row r="38" spans="1:17" ht="15">
      <c r="A38" s="8">
        <v>2012</v>
      </c>
      <c r="B38" s="9">
        <v>0</v>
      </c>
      <c r="C38" s="19">
        <v>66.4</v>
      </c>
      <c r="D38" s="19">
        <v>14.4</v>
      </c>
      <c r="E38" s="19">
        <v>140.2</v>
      </c>
      <c r="F38" s="19">
        <v>29.1</v>
      </c>
      <c r="G38" s="19">
        <v>10.8</v>
      </c>
      <c r="H38" s="19">
        <v>0</v>
      </c>
      <c r="I38" s="19">
        <v>0.6</v>
      </c>
      <c r="J38" s="19">
        <v>0</v>
      </c>
      <c r="K38" s="28">
        <v>2</v>
      </c>
      <c r="L38" s="1">
        <v>43</v>
      </c>
      <c r="M38" s="1">
        <v>122.9</v>
      </c>
      <c r="N38" s="11">
        <f t="shared" si="0"/>
        <v>429.4</v>
      </c>
      <c r="Q38" s="1"/>
    </row>
    <row r="39" spans="1:14" ht="15">
      <c r="A39" s="8">
        <v>2013</v>
      </c>
      <c r="B39" s="9">
        <v>31</v>
      </c>
      <c r="C39" s="19">
        <v>10</v>
      </c>
      <c r="D39" s="19">
        <v>71.6</v>
      </c>
      <c r="E39" s="33">
        <v>136.5</v>
      </c>
      <c r="F39" s="1">
        <v>5.800000000000001</v>
      </c>
      <c r="G39" s="19">
        <v>0</v>
      </c>
      <c r="H39" s="19">
        <v>0</v>
      </c>
      <c r="I39" s="19">
        <v>0</v>
      </c>
      <c r="J39" s="19">
        <v>0.2</v>
      </c>
      <c r="K39" s="28">
        <v>15</v>
      </c>
      <c r="L39" s="1">
        <v>55.6</v>
      </c>
      <c r="M39" s="1">
        <v>80.5</v>
      </c>
      <c r="N39" s="11">
        <f t="shared" si="0"/>
        <v>406.20000000000005</v>
      </c>
    </row>
    <row r="40" spans="1:14" ht="15">
      <c r="A40" s="8">
        <v>2014</v>
      </c>
      <c r="B40" s="9">
        <v>0</v>
      </c>
      <c r="C40" s="19">
        <v>51.9</v>
      </c>
      <c r="D40" s="19">
        <v>116.6</v>
      </c>
      <c r="E40" s="33">
        <v>73</v>
      </c>
      <c r="F40" s="1">
        <v>22.2</v>
      </c>
      <c r="G40" s="19">
        <v>0</v>
      </c>
      <c r="H40" s="19">
        <v>0</v>
      </c>
      <c r="I40" s="19">
        <v>0</v>
      </c>
      <c r="J40" s="19">
        <v>0</v>
      </c>
      <c r="K40" s="28">
        <v>2.3</v>
      </c>
      <c r="L40" s="1">
        <v>27.9</v>
      </c>
      <c r="M40" s="1">
        <v>71</v>
      </c>
      <c r="N40" s="11">
        <f t="shared" si="0"/>
        <v>364.9</v>
      </c>
    </row>
    <row r="41" spans="1:14" ht="15">
      <c r="A41" s="8">
        <v>2015</v>
      </c>
      <c r="B41" s="9">
        <v>0</v>
      </c>
      <c r="C41" s="19">
        <v>28.8</v>
      </c>
      <c r="D41" s="19">
        <v>5.4</v>
      </c>
      <c r="E41" s="1">
        <v>40</v>
      </c>
      <c r="F41" s="1">
        <v>20.4</v>
      </c>
      <c r="G41" s="1">
        <v>6.8</v>
      </c>
      <c r="H41" s="19">
        <v>0</v>
      </c>
      <c r="I41" s="19">
        <v>0</v>
      </c>
      <c r="J41" s="19">
        <v>0</v>
      </c>
      <c r="K41" s="1">
        <v>13.9</v>
      </c>
      <c r="L41" s="23">
        <v>110.9</v>
      </c>
      <c r="M41" s="34">
        <v>100.7</v>
      </c>
      <c r="N41" s="11">
        <f t="shared" si="0"/>
        <v>326.9</v>
      </c>
    </row>
    <row r="42" spans="1:14" ht="15">
      <c r="A42" s="8">
        <v>2016</v>
      </c>
      <c r="B42" s="9">
        <v>84.9</v>
      </c>
      <c r="C42" s="19">
        <v>34.9</v>
      </c>
      <c r="D42" s="19">
        <v>16.8</v>
      </c>
      <c r="E42" s="1">
        <v>87.6</v>
      </c>
      <c r="F42" s="1">
        <v>14.2</v>
      </c>
      <c r="G42" s="1">
        <v>5.5</v>
      </c>
      <c r="H42" s="19">
        <v>0</v>
      </c>
      <c r="I42" s="19">
        <v>0</v>
      </c>
      <c r="J42" s="19">
        <v>0</v>
      </c>
      <c r="K42" s="1">
        <v>0.8</v>
      </c>
      <c r="L42" s="23">
        <v>69.4</v>
      </c>
      <c r="M42" s="34">
        <v>3.2</v>
      </c>
      <c r="N42" s="11">
        <f t="shared" si="0"/>
        <v>317.3</v>
      </c>
    </row>
    <row r="43" spans="1:14" s="37" customFormat="1" ht="15">
      <c r="A43" s="8">
        <v>2017</v>
      </c>
      <c r="B43" s="9">
        <v>37.8</v>
      </c>
      <c r="C43" s="19">
        <v>12.2</v>
      </c>
      <c r="D43" s="19">
        <v>48</v>
      </c>
      <c r="E43" s="23">
        <v>11.3</v>
      </c>
      <c r="F43" s="23">
        <v>19.4</v>
      </c>
      <c r="G43" s="23">
        <v>0</v>
      </c>
      <c r="H43" s="19">
        <v>0</v>
      </c>
      <c r="I43" s="19">
        <v>0</v>
      </c>
      <c r="J43" s="19">
        <v>0</v>
      </c>
      <c r="K43" s="23">
        <v>14.6</v>
      </c>
      <c r="L43" s="23">
        <v>85.2</v>
      </c>
      <c r="M43" s="34">
        <v>13.6</v>
      </c>
      <c r="N43" s="11">
        <f t="shared" si="0"/>
        <v>242.1</v>
      </c>
    </row>
    <row r="44" spans="1:14" s="37" customFormat="1" ht="15">
      <c r="A44" s="8">
        <v>2018</v>
      </c>
      <c r="B44" s="9">
        <v>47.8</v>
      </c>
      <c r="C44" s="19">
        <v>18.4</v>
      </c>
      <c r="D44" s="19">
        <v>261.1</v>
      </c>
      <c r="E44" s="23">
        <v>127.2</v>
      </c>
      <c r="F44" s="23">
        <v>52</v>
      </c>
      <c r="G44" s="23">
        <v>0</v>
      </c>
      <c r="H44" s="19">
        <v>0</v>
      </c>
      <c r="I44" s="19">
        <v>0</v>
      </c>
      <c r="J44" s="19">
        <v>0</v>
      </c>
      <c r="K44" s="23">
        <v>14.3</v>
      </c>
      <c r="L44" s="23">
        <v>20.1</v>
      </c>
      <c r="M44" s="34">
        <v>105.6</v>
      </c>
      <c r="N44" s="11">
        <f>SUM(B44:M44)</f>
        <v>646.5</v>
      </c>
    </row>
    <row r="45" spans="1:14" s="37" customFormat="1" ht="15">
      <c r="A45" s="8">
        <v>2019</v>
      </c>
      <c r="B45" s="9">
        <v>36.6</v>
      </c>
      <c r="C45" s="19">
        <v>11.4</v>
      </c>
      <c r="D45" s="19">
        <v>6.2</v>
      </c>
      <c r="E45" s="23">
        <v>37.4</v>
      </c>
      <c r="F45" s="23">
        <v>37.3</v>
      </c>
      <c r="G45" s="23">
        <v>0</v>
      </c>
      <c r="H45" s="19">
        <v>0</v>
      </c>
      <c r="I45" s="19">
        <v>0</v>
      </c>
      <c r="J45" s="19">
        <v>0</v>
      </c>
      <c r="K45" s="23">
        <v>49.5</v>
      </c>
      <c r="L45" s="1">
        <v>107</v>
      </c>
      <c r="M45" s="1">
        <v>326.9</v>
      </c>
      <c r="N45" s="11">
        <f>SUM(B45:M45)</f>
        <v>612.3</v>
      </c>
    </row>
    <row r="46" spans="1:14" s="37" customFormat="1" ht="15">
      <c r="A46" s="8">
        <v>2020</v>
      </c>
      <c r="B46" s="43">
        <v>33.9</v>
      </c>
      <c r="C46" s="44">
        <v>50.8</v>
      </c>
      <c r="D46" s="21">
        <v>101.5</v>
      </c>
      <c r="E46" s="29">
        <v>73.5</v>
      </c>
      <c r="F46" s="29">
        <v>24.2</v>
      </c>
      <c r="G46" s="29">
        <v>0</v>
      </c>
      <c r="H46" s="21">
        <v>0</v>
      </c>
      <c r="I46" s="21">
        <v>0</v>
      </c>
      <c r="J46" s="21">
        <v>0</v>
      </c>
      <c r="K46" s="21">
        <v>0</v>
      </c>
      <c r="L46" s="29"/>
      <c r="M46" s="30"/>
      <c r="N46" s="11"/>
    </row>
    <row r="47" spans="1:14" ht="15">
      <c r="A47" s="12" t="s">
        <v>16</v>
      </c>
      <c r="B47" s="40">
        <f>AVERAGE(B3:B46)</f>
        <v>46.73636363636363</v>
      </c>
      <c r="C47" s="41">
        <f>AVERAGE(C3:C46)</f>
        <v>27.36363636363637</v>
      </c>
      <c r="D47" s="41">
        <f>AVERAGE(D3:D46)</f>
        <v>55.27272727272727</v>
      </c>
      <c r="E47" s="41">
        <f>AVERAGE(E3:E46)</f>
        <v>58.17727272727273</v>
      </c>
      <c r="F47" s="41">
        <f>AVERAGE(F3:F46)</f>
        <v>25.45681818181818</v>
      </c>
      <c r="G47" s="41">
        <f>AVERAGE(G3:G46)</f>
        <v>1.3477272727272727</v>
      </c>
      <c r="H47" s="41">
        <f>AVERAGE(H3:H46)</f>
        <v>0.12954545454545455</v>
      </c>
      <c r="I47" s="41">
        <f>AVERAGE(I3:I46)</f>
        <v>0.6045454545454546</v>
      </c>
      <c r="J47" s="41">
        <f>AVERAGE(J2:J46)</f>
        <v>0.2</v>
      </c>
      <c r="K47" s="41">
        <f>AVERAGE(K2:K46)</f>
        <v>10.50888888888889</v>
      </c>
      <c r="L47" s="41">
        <f>AVERAGE(L2:L45)</f>
        <v>56.213636363636375</v>
      </c>
      <c r="M47" s="42">
        <f>AVERAGE(M2:M45)</f>
        <v>72.70454545454545</v>
      </c>
      <c r="N47" s="15">
        <f>AVERAGE(N2:N45)</f>
        <v>355.2837209302326</v>
      </c>
    </row>
    <row r="49" ht="15">
      <c r="A49" t="s">
        <v>17</v>
      </c>
    </row>
    <row r="50" ht="15">
      <c r="A50" t="s">
        <v>21</v>
      </c>
    </row>
    <row r="51" ht="15">
      <c r="A51" s="16"/>
    </row>
    <row r="52" spans="1:13" ht="15">
      <c r="A52" s="1" t="s">
        <v>150</v>
      </c>
      <c r="B52" s="1">
        <f aca="true" t="shared" si="1" ref="B52:I52">STDEV(B3:B46)/SQRT(COUNT(B3:B46))</f>
        <v>9.715974994521986</v>
      </c>
      <c r="C52" s="1">
        <f t="shared" si="1"/>
        <v>4.795886727416554</v>
      </c>
      <c r="D52" s="1">
        <f t="shared" si="1"/>
        <v>8.348550255605057</v>
      </c>
      <c r="E52" s="1">
        <f t="shared" si="1"/>
        <v>6.538909290603732</v>
      </c>
      <c r="F52" s="1">
        <f t="shared" si="1"/>
        <v>3.2738350214458856</v>
      </c>
      <c r="G52" s="1">
        <f t="shared" si="1"/>
        <v>0.4597256355739192</v>
      </c>
      <c r="H52" s="1">
        <f t="shared" si="1"/>
        <v>0.06061519927576283</v>
      </c>
      <c r="I52" s="1">
        <f t="shared" si="1"/>
        <v>0.2509591441327301</v>
      </c>
      <c r="J52" s="1">
        <f>STDEV(J2:J46)/SQRT(COUNT(J2:J46))</f>
        <v>0.07856027731441106</v>
      </c>
      <c r="K52" s="1">
        <f>STDEV(K2:K46)/SQRT(COUNT(K2:K46))</f>
        <v>2.109240904724697</v>
      </c>
      <c r="L52" s="1">
        <f>STDEV(L2:L44)/SQRT(COUNT(L2:L44))</f>
        <v>4.733965441700442</v>
      </c>
      <c r="M52" s="1">
        <f>STDEV(M2:M44)/SQRT(COUNT(M2:M44))</f>
        <v>8.12775510514849</v>
      </c>
    </row>
    <row r="54" spans="1:14" s="36" customFormat="1" ht="15">
      <c r="A54" s="35" t="s">
        <v>112</v>
      </c>
      <c r="B54" s="35">
        <f>AVERAGE(B26:B36)</f>
        <v>64.03636363636363</v>
      </c>
      <c r="C54" s="35">
        <f aca="true" t="shared" si="2" ref="C54:M54">AVERAGE(C26:C36)</f>
        <v>10.290909090909091</v>
      </c>
      <c r="D54" s="35">
        <f t="shared" si="2"/>
        <v>54.93636363636363</v>
      </c>
      <c r="E54" s="35">
        <f t="shared" si="2"/>
        <v>33.12727272727273</v>
      </c>
      <c r="F54" s="35">
        <f t="shared" si="2"/>
        <v>23.072727272727278</v>
      </c>
      <c r="G54" s="35">
        <f t="shared" si="2"/>
        <v>2.036363636363636</v>
      </c>
      <c r="H54" s="35">
        <f t="shared" si="2"/>
        <v>0.09090909090909091</v>
      </c>
      <c r="I54" s="35">
        <f t="shared" si="2"/>
        <v>0.36363636363636365</v>
      </c>
      <c r="J54" s="35">
        <f t="shared" si="2"/>
        <v>0.10909090909090909</v>
      </c>
      <c r="K54" s="35">
        <f t="shared" si="2"/>
        <v>4.445454545454545</v>
      </c>
      <c r="L54" s="35">
        <f t="shared" si="2"/>
        <v>42.87272727272727</v>
      </c>
      <c r="M54" s="35">
        <f t="shared" si="2"/>
        <v>67.93636363636364</v>
      </c>
      <c r="N54" s="35">
        <f>SUM(A54:M54)</f>
        <v>303.31818181818176</v>
      </c>
    </row>
    <row r="55" spans="2:13" ht="15">
      <c r="B55" s="35">
        <f>STDEV(B26:B36)/SQRT(COUNT(B26:B36))</f>
        <v>23.42314035590086</v>
      </c>
      <c r="C55" s="35">
        <f aca="true" t="shared" si="3" ref="C55:M55">STDEV(C26:C36)/SQRT(COUNT(C26:C36))</f>
        <v>3.6076044568876138</v>
      </c>
      <c r="D55" s="35">
        <f t="shared" si="3"/>
        <v>15.588931228904187</v>
      </c>
      <c r="E55" s="35">
        <f t="shared" si="3"/>
        <v>7.448942461964172</v>
      </c>
      <c r="F55" s="35">
        <f t="shared" si="3"/>
        <v>8.984796157035007</v>
      </c>
      <c r="G55" s="35">
        <f t="shared" si="3"/>
        <v>1.3960511013877503</v>
      </c>
      <c r="H55" s="35">
        <f t="shared" si="3"/>
        <v>0.09090909090909091</v>
      </c>
      <c r="I55" s="35">
        <f t="shared" si="3"/>
        <v>0.29272162614542707</v>
      </c>
      <c r="J55" s="35">
        <f t="shared" si="3"/>
        <v>0.09090909090909091</v>
      </c>
      <c r="K55" s="35">
        <f t="shared" si="3"/>
        <v>1.3854676687519722</v>
      </c>
      <c r="L55" s="35">
        <f t="shared" si="3"/>
        <v>6.677698173215229</v>
      </c>
      <c r="M55" s="35">
        <f t="shared" si="3"/>
        <v>21.804862980233953</v>
      </c>
    </row>
  </sheetData>
  <sheetProtection/>
  <printOptions/>
  <pageMargins left="0.21" right="0.17" top="0.31" bottom="0.28" header="0.3" footer="0.3"/>
  <pageSetup horizontalDpi="600" verticalDpi="600" orientation="landscape" r:id="rId3"/>
  <ignoredErrors>
    <ignoredError sqref="N37:N4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9"/>
  <sheetViews>
    <sheetView zoomScalePageLayoutView="0" workbookViewId="0" topLeftCell="A16">
      <selection activeCell="N51" sqref="N51"/>
    </sheetView>
  </sheetViews>
  <sheetFormatPr defaultColWidth="9.140625" defaultRowHeight="15"/>
  <cols>
    <col min="1" max="14" width="10.7109375" style="0" customWidth="1"/>
  </cols>
  <sheetData>
    <row r="1" spans="1:14" ht="15">
      <c r="A1" s="2" t="s">
        <v>149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3</v>
      </c>
      <c r="L1" s="3" t="s">
        <v>4</v>
      </c>
      <c r="M1" s="3" t="s">
        <v>5</v>
      </c>
      <c r="N1" s="4" t="s">
        <v>18</v>
      </c>
    </row>
    <row r="2" spans="1:14" ht="15">
      <c r="A2" s="2">
        <v>1976</v>
      </c>
      <c r="B2" s="5"/>
      <c r="C2" s="6"/>
      <c r="D2" s="6"/>
      <c r="E2" s="6"/>
      <c r="F2" s="6"/>
      <c r="G2" s="6"/>
      <c r="H2" s="6"/>
      <c r="I2" s="6"/>
      <c r="J2" s="6"/>
      <c r="K2" s="39">
        <v>0</v>
      </c>
      <c r="L2" s="6">
        <v>0.8</v>
      </c>
      <c r="M2" s="6">
        <v>0</v>
      </c>
      <c r="N2" s="7"/>
    </row>
    <row r="3" spans="1:14" ht="15">
      <c r="A3" s="8">
        <v>1977</v>
      </c>
      <c r="B3" s="9">
        <v>17.7</v>
      </c>
      <c r="C3" s="19">
        <v>38.6</v>
      </c>
      <c r="D3" s="19">
        <v>17.8</v>
      </c>
      <c r="E3" s="10">
        <v>27.7</v>
      </c>
      <c r="F3" s="10">
        <v>18.2</v>
      </c>
      <c r="G3" s="10">
        <v>94.2</v>
      </c>
      <c r="H3" s="10">
        <v>32.4</v>
      </c>
      <c r="I3" s="10">
        <v>0.3</v>
      </c>
      <c r="J3" s="10">
        <v>0</v>
      </c>
      <c r="K3" s="10">
        <v>8.4</v>
      </c>
      <c r="L3" s="10">
        <v>1.8</v>
      </c>
      <c r="M3" s="10">
        <v>1</v>
      </c>
      <c r="N3" s="11">
        <f>SUM(B3:M3)</f>
        <v>258.1</v>
      </c>
    </row>
    <row r="4" spans="1:14" ht="15">
      <c r="A4" s="8">
        <v>1978</v>
      </c>
      <c r="B4" s="9">
        <v>36.6</v>
      </c>
      <c r="C4" s="19">
        <v>106.8</v>
      </c>
      <c r="D4" s="19">
        <v>63.1</v>
      </c>
      <c r="E4" s="10">
        <v>10</v>
      </c>
      <c r="F4" s="10">
        <v>91.1</v>
      </c>
      <c r="G4" s="10">
        <v>47.3</v>
      </c>
      <c r="H4" s="10">
        <v>20</v>
      </c>
      <c r="I4" s="10">
        <v>1.1</v>
      </c>
      <c r="J4" s="10">
        <v>0</v>
      </c>
      <c r="K4" s="10">
        <v>0</v>
      </c>
      <c r="L4" s="10">
        <v>0</v>
      </c>
      <c r="M4" s="10">
        <v>47.1</v>
      </c>
      <c r="N4" s="11">
        <f aca="true" t="shared" si="0" ref="N4:N37">SUM(B4:M4)</f>
        <v>423.1000000000001</v>
      </c>
    </row>
    <row r="5" spans="1:14" ht="15">
      <c r="A5" s="8">
        <v>1979</v>
      </c>
      <c r="B5" s="9">
        <v>100</v>
      </c>
      <c r="C5" s="19">
        <v>136.1</v>
      </c>
      <c r="D5" s="19">
        <v>71.4</v>
      </c>
      <c r="E5" s="10">
        <v>66.6</v>
      </c>
      <c r="F5" s="10">
        <v>78.8</v>
      </c>
      <c r="G5" s="10">
        <v>62.2</v>
      </c>
      <c r="H5" s="10">
        <v>19.9</v>
      </c>
      <c r="I5" s="10">
        <v>1.6</v>
      </c>
      <c r="J5" s="10">
        <v>0.5</v>
      </c>
      <c r="K5" s="10">
        <v>0</v>
      </c>
      <c r="L5" s="10">
        <v>0</v>
      </c>
      <c r="M5" s="10">
        <v>10.2</v>
      </c>
      <c r="N5" s="11">
        <f t="shared" si="0"/>
        <v>547.3000000000001</v>
      </c>
    </row>
    <row r="6" spans="1:14" ht="15">
      <c r="A6" s="8">
        <v>1980</v>
      </c>
      <c r="B6" s="9">
        <v>27.6</v>
      </c>
      <c r="C6" s="19">
        <v>95.3</v>
      </c>
      <c r="D6" s="19">
        <v>58.8</v>
      </c>
      <c r="E6" s="10">
        <v>16.2</v>
      </c>
      <c r="F6" s="10">
        <v>25</v>
      </c>
      <c r="G6" s="10">
        <v>33.5</v>
      </c>
      <c r="H6" s="10">
        <v>9.8</v>
      </c>
      <c r="I6" s="10">
        <v>0</v>
      </c>
      <c r="J6" s="10">
        <v>0</v>
      </c>
      <c r="K6" s="10">
        <v>0.8</v>
      </c>
      <c r="L6" s="10">
        <v>0</v>
      </c>
      <c r="M6" s="10">
        <v>1.3</v>
      </c>
      <c r="N6" s="11">
        <f t="shared" si="0"/>
        <v>268.3</v>
      </c>
    </row>
    <row r="7" spans="1:14" ht="15">
      <c r="A7" s="8">
        <v>1981</v>
      </c>
      <c r="B7" s="9">
        <v>42.6</v>
      </c>
      <c r="C7" s="19">
        <v>31.7</v>
      </c>
      <c r="D7" s="19">
        <v>0.8</v>
      </c>
      <c r="E7" s="10">
        <v>0</v>
      </c>
      <c r="F7" s="10">
        <v>49</v>
      </c>
      <c r="G7" s="10">
        <v>177.8</v>
      </c>
      <c r="H7" s="10">
        <v>38.4</v>
      </c>
      <c r="I7" s="10">
        <v>0</v>
      </c>
      <c r="J7" s="10">
        <v>1</v>
      </c>
      <c r="K7" s="10">
        <v>0</v>
      </c>
      <c r="L7" s="10">
        <v>0</v>
      </c>
      <c r="M7" s="10">
        <v>0.3</v>
      </c>
      <c r="N7" s="11">
        <f t="shared" si="0"/>
        <v>341.59999999999997</v>
      </c>
    </row>
    <row r="8" spans="1:14" ht="15">
      <c r="A8" s="8">
        <v>1982</v>
      </c>
      <c r="B8" s="9">
        <v>47.8</v>
      </c>
      <c r="C8" s="19">
        <v>18.1</v>
      </c>
      <c r="D8" s="19">
        <v>5.3</v>
      </c>
      <c r="E8" s="10">
        <v>1.5</v>
      </c>
      <c r="F8" s="10">
        <v>18</v>
      </c>
      <c r="G8" s="10">
        <v>72.5</v>
      </c>
      <c r="H8" s="10">
        <v>9.7</v>
      </c>
      <c r="I8" s="10">
        <v>3.6</v>
      </c>
      <c r="J8" s="10">
        <v>2</v>
      </c>
      <c r="K8" s="10">
        <v>0.8</v>
      </c>
      <c r="L8" s="10">
        <v>0.3</v>
      </c>
      <c r="M8" s="10">
        <v>31.6</v>
      </c>
      <c r="N8" s="11">
        <f t="shared" si="0"/>
        <v>211.2</v>
      </c>
    </row>
    <row r="9" spans="1:14" ht="15">
      <c r="A9" s="8">
        <v>1983</v>
      </c>
      <c r="B9" s="9">
        <v>147.6</v>
      </c>
      <c r="C9" s="19">
        <v>52.7</v>
      </c>
      <c r="D9" s="19">
        <v>3</v>
      </c>
      <c r="E9" s="10">
        <v>113.1</v>
      </c>
      <c r="F9" s="10">
        <v>32.5</v>
      </c>
      <c r="G9" s="10">
        <v>42.7</v>
      </c>
      <c r="H9" s="10">
        <v>39.3</v>
      </c>
      <c r="I9" s="10">
        <v>0.8</v>
      </c>
      <c r="J9" s="10">
        <v>0</v>
      </c>
      <c r="K9" s="10">
        <v>0</v>
      </c>
      <c r="L9" s="10">
        <v>0.8</v>
      </c>
      <c r="M9" s="10">
        <v>3.1</v>
      </c>
      <c r="N9" s="11">
        <f t="shared" si="0"/>
        <v>435.6</v>
      </c>
    </row>
    <row r="10" spans="1:14" ht="15">
      <c r="A10" s="8">
        <v>1984</v>
      </c>
      <c r="B10" s="9">
        <v>4.6</v>
      </c>
      <c r="C10" s="19">
        <v>129</v>
      </c>
      <c r="D10" s="19">
        <v>8.4</v>
      </c>
      <c r="E10" s="10">
        <v>0</v>
      </c>
      <c r="F10" s="10">
        <v>3.9</v>
      </c>
      <c r="G10" s="10">
        <v>7.6</v>
      </c>
      <c r="H10" s="10">
        <v>1.5</v>
      </c>
      <c r="I10" s="10">
        <v>0</v>
      </c>
      <c r="J10" s="10">
        <v>0</v>
      </c>
      <c r="K10" s="10">
        <v>0</v>
      </c>
      <c r="L10" s="10">
        <v>0</v>
      </c>
      <c r="M10" s="10">
        <v>2.6</v>
      </c>
      <c r="N10" s="11">
        <f t="shared" si="0"/>
        <v>157.6</v>
      </c>
    </row>
    <row r="11" spans="1:14" ht="15">
      <c r="A11" s="8">
        <v>1985</v>
      </c>
      <c r="B11" s="9">
        <v>85.2</v>
      </c>
      <c r="C11" s="19">
        <v>22.9</v>
      </c>
      <c r="D11" s="19">
        <v>0.6</v>
      </c>
      <c r="E11" s="10">
        <v>87.5</v>
      </c>
      <c r="F11" s="10">
        <v>6.3</v>
      </c>
      <c r="G11" s="10">
        <v>84.7</v>
      </c>
      <c r="H11" s="10">
        <v>7.1</v>
      </c>
      <c r="I11" s="10">
        <v>0</v>
      </c>
      <c r="J11" s="10">
        <v>1.2</v>
      </c>
      <c r="K11" s="10">
        <v>0</v>
      </c>
      <c r="L11" s="10">
        <v>0</v>
      </c>
      <c r="M11" s="10">
        <v>17.9</v>
      </c>
      <c r="N11" s="11">
        <f t="shared" si="0"/>
        <v>313.4</v>
      </c>
    </row>
    <row r="12" spans="1:14" ht="15">
      <c r="A12" s="8">
        <v>1986</v>
      </c>
      <c r="B12" s="9">
        <v>43.7</v>
      </c>
      <c r="C12" s="19">
        <v>45.6</v>
      </c>
      <c r="D12" s="19">
        <v>33.1</v>
      </c>
      <c r="E12" s="10">
        <v>0</v>
      </c>
      <c r="F12" s="10">
        <v>21.7</v>
      </c>
      <c r="G12" s="10">
        <v>20.6</v>
      </c>
      <c r="H12" s="10">
        <v>45.4</v>
      </c>
      <c r="I12" s="10">
        <v>0</v>
      </c>
      <c r="J12" s="10">
        <v>0</v>
      </c>
      <c r="K12" s="10">
        <v>0</v>
      </c>
      <c r="L12" s="10">
        <v>0</v>
      </c>
      <c r="M12" s="10">
        <v>58.7</v>
      </c>
      <c r="N12" s="11">
        <f t="shared" si="0"/>
        <v>268.8</v>
      </c>
    </row>
    <row r="13" spans="1:14" ht="15">
      <c r="A13" s="8">
        <v>1987</v>
      </c>
      <c r="B13" s="9">
        <v>93.6</v>
      </c>
      <c r="C13" s="19">
        <v>42.4</v>
      </c>
      <c r="D13" s="19">
        <v>28.2</v>
      </c>
      <c r="E13" s="10">
        <v>4.4</v>
      </c>
      <c r="F13" s="10">
        <v>25.2</v>
      </c>
      <c r="G13" s="10">
        <v>78.8</v>
      </c>
      <c r="H13" s="10">
        <v>26.5</v>
      </c>
      <c r="I13" s="10">
        <v>0.8</v>
      </c>
      <c r="J13" s="10">
        <v>0</v>
      </c>
      <c r="K13" s="10">
        <v>0.8</v>
      </c>
      <c r="L13" s="10">
        <v>0</v>
      </c>
      <c r="M13" s="10">
        <v>0</v>
      </c>
      <c r="N13" s="11">
        <f t="shared" si="0"/>
        <v>300.7</v>
      </c>
    </row>
    <row r="14" spans="1:14" ht="15">
      <c r="A14" s="8">
        <v>1988</v>
      </c>
      <c r="B14" s="9">
        <v>51.6</v>
      </c>
      <c r="C14" s="19">
        <v>36.9</v>
      </c>
      <c r="D14" s="19">
        <v>81.6</v>
      </c>
      <c r="E14" s="10">
        <v>0</v>
      </c>
      <c r="F14" s="10">
        <v>77.4</v>
      </c>
      <c r="G14" s="10">
        <v>90.4</v>
      </c>
      <c r="H14" s="10">
        <v>23.7</v>
      </c>
      <c r="I14" s="10">
        <v>0.4</v>
      </c>
      <c r="J14" s="10">
        <v>0</v>
      </c>
      <c r="K14" s="10">
        <v>1.6</v>
      </c>
      <c r="L14" s="10">
        <v>0</v>
      </c>
      <c r="M14" s="10">
        <v>0</v>
      </c>
      <c r="N14" s="11">
        <f t="shared" si="0"/>
        <v>363.59999999999997</v>
      </c>
    </row>
    <row r="15" spans="1:14" ht="15">
      <c r="A15" s="8">
        <v>1989</v>
      </c>
      <c r="B15" s="9">
        <v>66.1</v>
      </c>
      <c r="C15" s="19">
        <v>6.4</v>
      </c>
      <c r="D15" s="19">
        <v>158.4</v>
      </c>
      <c r="E15" s="10">
        <v>19.2</v>
      </c>
      <c r="F15" s="10">
        <v>16.8</v>
      </c>
      <c r="G15" s="10">
        <v>126.4</v>
      </c>
      <c r="H15" s="10">
        <v>56.6</v>
      </c>
      <c r="I15" s="10">
        <v>0</v>
      </c>
      <c r="J15" s="10">
        <v>0</v>
      </c>
      <c r="K15" s="10">
        <v>2.8</v>
      </c>
      <c r="L15" s="10">
        <v>2.7</v>
      </c>
      <c r="M15" s="10">
        <v>17.6</v>
      </c>
      <c r="N15" s="11">
        <f t="shared" si="0"/>
        <v>473</v>
      </c>
    </row>
    <row r="16" spans="1:14" ht="15">
      <c r="A16" s="8">
        <v>1990</v>
      </c>
      <c r="B16" s="9">
        <v>57.8</v>
      </c>
      <c r="C16" s="19">
        <v>95.1</v>
      </c>
      <c r="D16" s="19">
        <v>69.9</v>
      </c>
      <c r="E16" s="10">
        <v>10.8</v>
      </c>
      <c r="F16" s="10">
        <v>94.8</v>
      </c>
      <c r="G16" s="10">
        <v>43.2</v>
      </c>
      <c r="H16" s="10">
        <v>28.8</v>
      </c>
      <c r="I16" s="10">
        <v>1</v>
      </c>
      <c r="J16" s="10">
        <v>0</v>
      </c>
      <c r="K16" s="10">
        <v>0</v>
      </c>
      <c r="L16" s="10">
        <v>0</v>
      </c>
      <c r="M16" s="10">
        <v>4.2</v>
      </c>
      <c r="N16" s="11">
        <f t="shared" si="0"/>
        <v>405.59999999999997</v>
      </c>
    </row>
    <row r="17" spans="1:14" ht="15">
      <c r="A17" s="8">
        <v>1991</v>
      </c>
      <c r="B17" s="9">
        <v>35.2</v>
      </c>
      <c r="C17" s="19">
        <v>66.6</v>
      </c>
      <c r="D17" s="19">
        <v>3.8</v>
      </c>
      <c r="E17" s="10">
        <v>29</v>
      </c>
      <c r="F17" s="10">
        <v>130</v>
      </c>
      <c r="G17" s="10">
        <v>31.6</v>
      </c>
      <c r="H17" s="10">
        <v>39.8</v>
      </c>
      <c r="I17" s="10">
        <v>0</v>
      </c>
      <c r="J17" s="10">
        <v>0</v>
      </c>
      <c r="K17" s="10">
        <v>6.4</v>
      </c>
      <c r="L17" s="10">
        <v>1</v>
      </c>
      <c r="M17" s="10">
        <v>7</v>
      </c>
      <c r="N17" s="11">
        <f t="shared" si="0"/>
        <v>350.40000000000003</v>
      </c>
    </row>
    <row r="18" spans="1:14" ht="15">
      <c r="A18" s="8">
        <v>1992</v>
      </c>
      <c r="B18" s="9">
        <v>49.3</v>
      </c>
      <c r="C18" s="19">
        <v>112.2</v>
      </c>
      <c r="D18" s="19">
        <v>0</v>
      </c>
      <c r="E18" s="10">
        <v>11</v>
      </c>
      <c r="F18" s="10">
        <v>7.7</v>
      </c>
      <c r="G18" s="10">
        <v>34.7</v>
      </c>
      <c r="H18" s="10">
        <v>41.6</v>
      </c>
      <c r="I18" s="10">
        <v>1</v>
      </c>
      <c r="J18" s="10">
        <v>0</v>
      </c>
      <c r="K18" s="10">
        <v>0</v>
      </c>
      <c r="L18" s="10">
        <v>0.2</v>
      </c>
      <c r="M18" s="10">
        <v>2.8</v>
      </c>
      <c r="N18" s="11">
        <f t="shared" si="0"/>
        <v>260.5</v>
      </c>
    </row>
    <row r="19" spans="1:14" ht="15">
      <c r="A19" s="8">
        <v>1993</v>
      </c>
      <c r="B19" s="9">
        <v>21.2</v>
      </c>
      <c r="C19" s="19">
        <v>47</v>
      </c>
      <c r="D19" s="19">
        <v>269.2</v>
      </c>
      <c r="E19" s="10">
        <v>44.2</v>
      </c>
      <c r="F19" s="10">
        <v>0.8</v>
      </c>
      <c r="G19" s="10">
        <v>0.2</v>
      </c>
      <c r="H19" s="10">
        <v>4.2</v>
      </c>
      <c r="I19" s="10">
        <v>0</v>
      </c>
      <c r="J19" s="10">
        <v>0</v>
      </c>
      <c r="K19" s="10">
        <v>0</v>
      </c>
      <c r="L19" s="10">
        <v>0</v>
      </c>
      <c r="M19" s="10">
        <v>1.2</v>
      </c>
      <c r="N19" s="11">
        <f t="shared" si="0"/>
        <v>387.99999999999994</v>
      </c>
    </row>
    <row r="20" spans="1:14" ht="15">
      <c r="A20" s="8">
        <v>1994</v>
      </c>
      <c r="B20" s="9">
        <v>33.2</v>
      </c>
      <c r="C20" s="19">
        <v>103.2</v>
      </c>
      <c r="D20" s="19">
        <v>0</v>
      </c>
      <c r="E20" s="10">
        <v>98.6</v>
      </c>
      <c r="F20" s="10">
        <v>67.6</v>
      </c>
      <c r="G20" s="10">
        <v>13</v>
      </c>
      <c r="H20" s="10">
        <v>9.4</v>
      </c>
      <c r="I20" s="10">
        <v>0</v>
      </c>
      <c r="J20" s="10">
        <v>0</v>
      </c>
      <c r="K20" s="10">
        <v>0</v>
      </c>
      <c r="L20" s="10">
        <v>0</v>
      </c>
      <c r="M20" s="10">
        <v>23.4</v>
      </c>
      <c r="N20" s="11">
        <f t="shared" si="0"/>
        <v>348.4</v>
      </c>
    </row>
    <row r="21" spans="1:14" ht="15">
      <c r="A21" s="8">
        <v>1995</v>
      </c>
      <c r="B21" s="9">
        <v>82.2</v>
      </c>
      <c r="C21" s="19">
        <v>97.4</v>
      </c>
      <c r="D21" s="19">
        <v>21</v>
      </c>
      <c r="E21" s="10">
        <v>121</v>
      </c>
      <c r="F21" s="10">
        <v>52.4</v>
      </c>
      <c r="G21" s="10">
        <v>90.8</v>
      </c>
      <c r="H21" s="10">
        <v>16.2</v>
      </c>
      <c r="I21" s="10">
        <v>0</v>
      </c>
      <c r="J21" s="10">
        <v>0</v>
      </c>
      <c r="K21" s="10">
        <v>0.4</v>
      </c>
      <c r="L21" s="10">
        <v>0</v>
      </c>
      <c r="M21" s="10">
        <v>13.2</v>
      </c>
      <c r="N21" s="11">
        <f t="shared" si="0"/>
        <v>494.59999999999997</v>
      </c>
    </row>
    <row r="22" spans="1:14" ht="15">
      <c r="A22" s="8">
        <v>1996</v>
      </c>
      <c r="B22" s="9">
        <v>36.8</v>
      </c>
      <c r="C22" s="19">
        <v>40.6</v>
      </c>
      <c r="D22" s="19">
        <v>6.4</v>
      </c>
      <c r="E22" s="10">
        <v>65.4</v>
      </c>
      <c r="F22" s="10">
        <v>44.4</v>
      </c>
      <c r="G22" s="10">
        <v>20.2</v>
      </c>
      <c r="H22" s="10">
        <v>34.4</v>
      </c>
      <c r="I22" s="10">
        <v>0.8</v>
      </c>
      <c r="J22" s="10">
        <v>0</v>
      </c>
      <c r="K22" s="10">
        <v>0</v>
      </c>
      <c r="L22" s="10">
        <v>0</v>
      </c>
      <c r="M22" s="10">
        <v>0</v>
      </c>
      <c r="N22" s="11">
        <f t="shared" si="0"/>
        <v>249.00000000000003</v>
      </c>
    </row>
    <row r="23" spans="1:14" ht="15">
      <c r="A23" s="8">
        <v>1997</v>
      </c>
      <c r="B23" s="9">
        <v>47.7</v>
      </c>
      <c r="C23" s="19">
        <v>2.4</v>
      </c>
      <c r="D23" s="19">
        <v>1</v>
      </c>
      <c r="E23" s="10">
        <v>0</v>
      </c>
      <c r="F23" s="10">
        <v>13</v>
      </c>
      <c r="G23" s="10">
        <v>109.2</v>
      </c>
      <c r="H23" s="10">
        <v>41.2</v>
      </c>
      <c r="I23" s="10">
        <v>0</v>
      </c>
      <c r="J23" s="10">
        <v>0</v>
      </c>
      <c r="K23" s="10">
        <v>0</v>
      </c>
      <c r="L23" s="10">
        <v>0</v>
      </c>
      <c r="M23" s="10">
        <v>10.4</v>
      </c>
      <c r="N23" s="11">
        <f t="shared" si="0"/>
        <v>224.9</v>
      </c>
    </row>
    <row r="24" spans="1:14" ht="15">
      <c r="A24" s="8">
        <v>1998</v>
      </c>
      <c r="B24" s="9">
        <v>102.4</v>
      </c>
      <c r="C24" s="19">
        <v>194.4</v>
      </c>
      <c r="D24" s="19">
        <v>174.4</v>
      </c>
      <c r="E24" s="10">
        <v>48.8</v>
      </c>
      <c r="F24" s="10">
        <v>26</v>
      </c>
      <c r="G24" s="10">
        <v>119</v>
      </c>
      <c r="H24" s="10">
        <v>89.2</v>
      </c>
      <c r="I24" s="10">
        <v>2.4</v>
      </c>
      <c r="J24" s="10">
        <v>0</v>
      </c>
      <c r="K24" s="10">
        <v>0</v>
      </c>
      <c r="L24" s="10">
        <v>0</v>
      </c>
      <c r="M24" s="10">
        <v>0</v>
      </c>
      <c r="N24" s="11">
        <f t="shared" si="0"/>
        <v>756.6</v>
      </c>
    </row>
    <row r="25" spans="1:14" ht="15">
      <c r="A25" s="8">
        <v>1999</v>
      </c>
      <c r="B25" s="9">
        <v>66.7</v>
      </c>
      <c r="C25" s="19">
        <v>20.8</v>
      </c>
      <c r="D25" s="19">
        <v>3.8</v>
      </c>
      <c r="E25" s="10">
        <v>0</v>
      </c>
      <c r="F25" s="10">
        <v>180.1</v>
      </c>
      <c r="G25" s="10">
        <v>61.8</v>
      </c>
      <c r="H25" s="10">
        <v>3.8</v>
      </c>
      <c r="I25" s="10">
        <v>0</v>
      </c>
      <c r="J25" s="10">
        <v>0</v>
      </c>
      <c r="K25" s="10">
        <v>0</v>
      </c>
      <c r="L25" s="10">
        <v>0</v>
      </c>
      <c r="M25" s="10">
        <v>34</v>
      </c>
      <c r="N25" s="11">
        <f t="shared" si="0"/>
        <v>371</v>
      </c>
    </row>
    <row r="26" spans="1:14" ht="15">
      <c r="A26" s="8">
        <v>2000</v>
      </c>
      <c r="B26" s="9">
        <v>111.6</v>
      </c>
      <c r="C26" s="19">
        <v>64.8</v>
      </c>
      <c r="D26" s="19">
        <v>5.2</v>
      </c>
      <c r="E26" s="10">
        <v>0</v>
      </c>
      <c r="F26" s="10">
        <v>4.4</v>
      </c>
      <c r="G26" s="10">
        <v>1</v>
      </c>
      <c r="H26" s="10">
        <v>0</v>
      </c>
      <c r="I26" s="10">
        <v>0.6</v>
      </c>
      <c r="J26" s="10">
        <v>0</v>
      </c>
      <c r="K26" s="10">
        <v>0</v>
      </c>
      <c r="L26" s="10">
        <v>0</v>
      </c>
      <c r="M26" s="10">
        <v>0.8</v>
      </c>
      <c r="N26" s="11">
        <f t="shared" si="0"/>
        <v>188.39999999999998</v>
      </c>
    </row>
    <row r="27" spans="1:14" ht="15">
      <c r="A27" s="8">
        <v>2001</v>
      </c>
      <c r="B27" s="9">
        <v>81</v>
      </c>
      <c r="C27" s="19">
        <v>106.2</v>
      </c>
      <c r="D27" s="19">
        <v>228</v>
      </c>
      <c r="E27" s="10">
        <v>3.2</v>
      </c>
      <c r="F27" s="10">
        <v>56.3</v>
      </c>
      <c r="G27" s="10">
        <v>35.2</v>
      </c>
      <c r="H27" s="10">
        <v>7.2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f t="shared" si="0"/>
        <v>517.1</v>
      </c>
    </row>
    <row r="28" spans="1:14" ht="15">
      <c r="A28" s="8">
        <v>2002</v>
      </c>
      <c r="B28" s="9">
        <v>26.2</v>
      </c>
      <c r="C28" s="19">
        <v>24</v>
      </c>
      <c r="D28" s="19">
        <v>61</v>
      </c>
      <c r="E28" s="10">
        <v>0</v>
      </c>
      <c r="F28" s="10">
        <v>43.4</v>
      </c>
      <c r="G28" s="10">
        <v>58</v>
      </c>
      <c r="H28" s="10">
        <v>48.8</v>
      </c>
      <c r="I28" s="10">
        <v>0</v>
      </c>
      <c r="J28" s="10">
        <v>0</v>
      </c>
      <c r="K28" s="10">
        <v>0.8</v>
      </c>
      <c r="L28" s="10">
        <v>1</v>
      </c>
      <c r="M28" s="10">
        <v>7.2</v>
      </c>
      <c r="N28" s="11">
        <f t="shared" si="0"/>
        <v>270.4</v>
      </c>
    </row>
    <row r="29" spans="1:14" ht="15">
      <c r="A29" s="8">
        <v>2003</v>
      </c>
      <c r="B29" s="9">
        <v>50.5</v>
      </c>
      <c r="C29" s="19">
        <v>130.9</v>
      </c>
      <c r="D29" s="19">
        <v>5.4</v>
      </c>
      <c r="E29" s="10">
        <v>9.8</v>
      </c>
      <c r="F29" s="10">
        <v>12.7</v>
      </c>
      <c r="G29" s="10">
        <v>19.6</v>
      </c>
      <c r="H29" s="10">
        <v>101.8</v>
      </c>
      <c r="I29" s="10">
        <v>0</v>
      </c>
      <c r="J29" s="10">
        <v>0</v>
      </c>
      <c r="K29" s="10">
        <v>0</v>
      </c>
      <c r="L29" s="10">
        <v>0</v>
      </c>
      <c r="M29" s="10">
        <v>0.8</v>
      </c>
      <c r="N29" s="11">
        <f t="shared" si="0"/>
        <v>331.5</v>
      </c>
    </row>
    <row r="30" spans="1:14" ht="15">
      <c r="A30" s="8">
        <v>2004</v>
      </c>
      <c r="B30" s="9">
        <v>27.6</v>
      </c>
      <c r="C30" s="19">
        <v>7</v>
      </c>
      <c r="D30" s="19">
        <v>68</v>
      </c>
      <c r="E30" s="10">
        <v>42.6</v>
      </c>
      <c r="F30" s="10">
        <v>30.8</v>
      </c>
      <c r="G30" s="10">
        <v>30.6</v>
      </c>
      <c r="H30" s="10">
        <v>6.6</v>
      </c>
      <c r="I30" s="10">
        <v>0</v>
      </c>
      <c r="J30" s="10">
        <v>0</v>
      </c>
      <c r="K30" s="10">
        <v>0</v>
      </c>
      <c r="L30" s="10">
        <v>0.2</v>
      </c>
      <c r="M30" s="10">
        <v>7.8</v>
      </c>
      <c r="N30" s="11">
        <f t="shared" si="0"/>
        <v>221.2</v>
      </c>
    </row>
    <row r="31" spans="1:14" ht="15">
      <c r="A31" s="8">
        <v>2005</v>
      </c>
      <c r="B31" s="9">
        <v>11</v>
      </c>
      <c r="C31" s="19">
        <v>77.6</v>
      </c>
      <c r="D31" s="19">
        <v>16.6</v>
      </c>
      <c r="E31" s="10">
        <v>0</v>
      </c>
      <c r="F31" s="10">
        <v>116.2</v>
      </c>
      <c r="G31" s="10">
        <v>90.4</v>
      </c>
      <c r="H31" s="10">
        <v>23.9</v>
      </c>
      <c r="I31" s="10">
        <v>4.2</v>
      </c>
      <c r="J31" s="10">
        <v>1</v>
      </c>
      <c r="K31" s="10">
        <v>0</v>
      </c>
      <c r="L31" s="10">
        <v>0</v>
      </c>
      <c r="M31" s="10">
        <v>4.6</v>
      </c>
      <c r="N31" s="11">
        <f t="shared" si="0"/>
        <v>345.49999999999994</v>
      </c>
    </row>
    <row r="32" spans="1:14" ht="15">
      <c r="A32" s="8">
        <v>2006</v>
      </c>
      <c r="B32" s="9">
        <v>30</v>
      </c>
      <c r="C32" s="19">
        <v>0</v>
      </c>
      <c r="D32" s="19">
        <v>10.8</v>
      </c>
      <c r="E32" s="10">
        <v>13.4</v>
      </c>
      <c r="F32" s="10">
        <v>106.8</v>
      </c>
      <c r="G32" s="10">
        <v>36.6</v>
      </c>
      <c r="H32" s="10">
        <v>27.4</v>
      </c>
      <c r="I32" s="10">
        <v>0</v>
      </c>
      <c r="J32" s="10">
        <v>0</v>
      </c>
      <c r="K32" s="10">
        <v>0</v>
      </c>
      <c r="L32" s="10">
        <v>0</v>
      </c>
      <c r="M32" s="10">
        <v>2.2</v>
      </c>
      <c r="N32" s="11">
        <f t="shared" si="0"/>
        <v>227.2</v>
      </c>
    </row>
    <row r="33" spans="1:14" ht="15">
      <c r="A33" s="8">
        <v>2007</v>
      </c>
      <c r="B33" s="9">
        <v>55.1</v>
      </c>
      <c r="C33" s="19">
        <v>243.8</v>
      </c>
      <c r="D33" s="19">
        <v>64.4</v>
      </c>
      <c r="E33" s="10">
        <v>11</v>
      </c>
      <c r="F33" s="10">
        <v>2.8</v>
      </c>
      <c r="G33" s="10">
        <v>25</v>
      </c>
      <c r="H33" s="10">
        <v>8</v>
      </c>
      <c r="I33" s="10">
        <v>0</v>
      </c>
      <c r="J33" s="10">
        <v>0</v>
      </c>
      <c r="K33" s="10">
        <v>3.2</v>
      </c>
      <c r="L33" s="10">
        <v>0</v>
      </c>
      <c r="M33" s="10">
        <v>5.5</v>
      </c>
      <c r="N33" s="11">
        <f t="shared" si="0"/>
        <v>418.80000000000007</v>
      </c>
    </row>
    <row r="34" spans="1:14" ht="15">
      <c r="A34" s="8">
        <v>2008</v>
      </c>
      <c r="B34" s="9">
        <v>16.4</v>
      </c>
      <c r="C34" s="19">
        <v>45.4</v>
      </c>
      <c r="D34" s="19">
        <v>32.2</v>
      </c>
      <c r="E34" s="10">
        <v>10.6</v>
      </c>
      <c r="F34" s="10">
        <v>73.5</v>
      </c>
      <c r="G34" s="10">
        <v>4.4</v>
      </c>
      <c r="H34" s="10">
        <v>4</v>
      </c>
      <c r="I34" s="10">
        <v>0</v>
      </c>
      <c r="J34" s="10">
        <v>0</v>
      </c>
      <c r="K34" s="10">
        <v>0</v>
      </c>
      <c r="L34" s="10">
        <v>0</v>
      </c>
      <c r="M34" s="10">
        <v>4.6</v>
      </c>
      <c r="N34" s="11">
        <f t="shared" si="0"/>
        <v>191.1</v>
      </c>
    </row>
    <row r="35" spans="1:14" ht="15">
      <c r="A35" s="8">
        <v>2009</v>
      </c>
      <c r="B35" s="9">
        <v>68.2</v>
      </c>
      <c r="C35" s="19">
        <v>0</v>
      </c>
      <c r="D35" s="19">
        <v>14.6</v>
      </c>
      <c r="E35" s="10">
        <v>9.4</v>
      </c>
      <c r="F35" s="10">
        <v>4.4</v>
      </c>
      <c r="G35" s="10">
        <v>37.8</v>
      </c>
      <c r="H35" s="10">
        <v>4.3</v>
      </c>
      <c r="I35" s="10">
        <v>2.2</v>
      </c>
      <c r="J35" s="10">
        <v>0</v>
      </c>
      <c r="K35" s="10">
        <v>0</v>
      </c>
      <c r="L35" s="10">
        <v>0</v>
      </c>
      <c r="M35" s="10">
        <v>0</v>
      </c>
      <c r="N35" s="11">
        <f t="shared" si="0"/>
        <v>140.9</v>
      </c>
    </row>
    <row r="36" spans="1:14" ht="15">
      <c r="A36" s="8">
        <v>2010</v>
      </c>
      <c r="B36" s="9">
        <v>50.400000000000006</v>
      </c>
      <c r="C36" s="19">
        <v>66.00000000000001</v>
      </c>
      <c r="D36" s="23">
        <v>198.2</v>
      </c>
      <c r="E36" s="1">
        <v>13.2</v>
      </c>
      <c r="F36" s="1">
        <v>153</v>
      </c>
      <c r="G36" s="1">
        <v>25.8</v>
      </c>
      <c r="H36" s="1">
        <v>21.8</v>
      </c>
      <c r="I36" s="1">
        <v>15.4</v>
      </c>
      <c r="J36" s="19">
        <f>'Monthly Rainfall'!I407</f>
        <v>0</v>
      </c>
      <c r="K36" s="19">
        <f>'Monthly Rainfall'!J407</f>
        <v>0</v>
      </c>
      <c r="L36" s="19">
        <f>'Monthly Rainfall'!K407</f>
        <v>0</v>
      </c>
      <c r="M36" s="1">
        <v>15.4</v>
      </c>
      <c r="N36" s="11">
        <f>SUM(B36:M36)</f>
        <v>559.1999999999999</v>
      </c>
    </row>
    <row r="37" spans="1:14" ht="15">
      <c r="A37" s="8">
        <v>2011</v>
      </c>
      <c r="B37" s="8">
        <v>55.2</v>
      </c>
      <c r="C37" s="23">
        <v>46.4</v>
      </c>
      <c r="D37" s="19">
        <v>0</v>
      </c>
      <c r="E37" s="19">
        <v>31</v>
      </c>
      <c r="F37" s="19">
        <f>0.4+0.2+1.8+89.2+4.4+8.8+0.6</f>
        <v>105.4</v>
      </c>
      <c r="G37" s="19">
        <v>6.3</v>
      </c>
      <c r="H37" s="19">
        <v>2.8</v>
      </c>
      <c r="I37" s="19">
        <v>0</v>
      </c>
      <c r="J37" s="19">
        <v>0</v>
      </c>
      <c r="K37" s="19">
        <v>0</v>
      </c>
      <c r="L37" s="19">
        <v>0</v>
      </c>
      <c r="M37" s="28">
        <v>24</v>
      </c>
      <c r="N37" s="11">
        <f t="shared" si="0"/>
        <v>271.1</v>
      </c>
    </row>
    <row r="38" spans="1:14" ht="15">
      <c r="A38" s="8">
        <v>2012</v>
      </c>
      <c r="B38" s="8">
        <v>73.9</v>
      </c>
      <c r="C38" s="23">
        <v>20.3</v>
      </c>
      <c r="D38" s="19">
        <v>0</v>
      </c>
      <c r="E38" s="19">
        <v>66.4</v>
      </c>
      <c r="F38" s="19">
        <v>14.4</v>
      </c>
      <c r="G38" s="19">
        <v>140.2</v>
      </c>
      <c r="H38" s="19">
        <v>29.1</v>
      </c>
      <c r="I38" s="19">
        <v>10.8</v>
      </c>
      <c r="J38" s="19">
        <v>0</v>
      </c>
      <c r="K38" s="19">
        <v>0.6</v>
      </c>
      <c r="L38" s="19">
        <v>0</v>
      </c>
      <c r="M38" s="28">
        <v>2</v>
      </c>
      <c r="N38" s="11">
        <f aca="true" t="shared" si="1" ref="N38:N43">SUM(B38:M38)</f>
        <v>357.7000000000001</v>
      </c>
    </row>
    <row r="39" spans="1:14" ht="15">
      <c r="A39" s="8">
        <v>2013</v>
      </c>
      <c r="B39" s="9">
        <v>43</v>
      </c>
      <c r="C39" s="19">
        <v>122.9</v>
      </c>
      <c r="D39" s="19">
        <v>31</v>
      </c>
      <c r="E39" s="19">
        <v>10</v>
      </c>
      <c r="F39" s="19">
        <v>71.6</v>
      </c>
      <c r="G39" s="33">
        <v>136.5</v>
      </c>
      <c r="H39" s="19">
        <v>5.8</v>
      </c>
      <c r="I39" s="19">
        <v>0</v>
      </c>
      <c r="J39" s="19">
        <v>0</v>
      </c>
      <c r="K39" s="28">
        <v>0</v>
      </c>
      <c r="L39" s="23">
        <v>0.2</v>
      </c>
      <c r="M39" s="34">
        <v>15</v>
      </c>
      <c r="N39" s="11">
        <f t="shared" si="1"/>
        <v>436</v>
      </c>
    </row>
    <row r="40" spans="1:14" ht="15">
      <c r="A40" s="8">
        <v>2014</v>
      </c>
      <c r="B40" s="9">
        <v>55.6</v>
      </c>
      <c r="C40" s="19">
        <v>80.5</v>
      </c>
      <c r="D40" s="19">
        <v>0</v>
      </c>
      <c r="E40" s="19">
        <v>51.9</v>
      </c>
      <c r="F40" s="19">
        <v>116.6</v>
      </c>
      <c r="G40" s="33">
        <v>73</v>
      </c>
      <c r="H40" s="19">
        <v>22.2</v>
      </c>
      <c r="I40" s="19">
        <v>0</v>
      </c>
      <c r="J40" s="19">
        <v>0</v>
      </c>
      <c r="K40" s="28">
        <v>0</v>
      </c>
      <c r="L40" s="23">
        <v>0</v>
      </c>
      <c r="M40" s="34">
        <v>2.3</v>
      </c>
      <c r="N40" s="11">
        <f t="shared" si="1"/>
        <v>402.1</v>
      </c>
    </row>
    <row r="41" spans="1:14" ht="15">
      <c r="A41" s="8">
        <v>2015</v>
      </c>
      <c r="B41" s="9">
        <v>27.9</v>
      </c>
      <c r="C41" s="19">
        <v>71</v>
      </c>
      <c r="D41" s="19">
        <v>0</v>
      </c>
      <c r="E41" s="19">
        <v>28.8</v>
      </c>
      <c r="F41" s="19">
        <v>5.4</v>
      </c>
      <c r="G41" s="19">
        <v>40</v>
      </c>
      <c r="H41" s="19">
        <v>20.4</v>
      </c>
      <c r="I41" s="19">
        <v>6.8</v>
      </c>
      <c r="J41" s="19">
        <v>0</v>
      </c>
      <c r="K41" s="28">
        <v>0</v>
      </c>
      <c r="L41" s="23">
        <v>0</v>
      </c>
      <c r="M41" s="34">
        <v>13.9</v>
      </c>
      <c r="N41" s="11">
        <f t="shared" si="1"/>
        <v>214.20000000000002</v>
      </c>
    </row>
    <row r="42" spans="1:14" ht="15">
      <c r="A42" s="8">
        <v>2016</v>
      </c>
      <c r="B42" s="9">
        <v>110.9</v>
      </c>
      <c r="C42" s="19">
        <v>100.7</v>
      </c>
      <c r="D42" s="19">
        <v>84.9</v>
      </c>
      <c r="E42" s="19">
        <v>34.9</v>
      </c>
      <c r="F42" s="19">
        <v>16.8</v>
      </c>
      <c r="G42" s="19">
        <v>87.6</v>
      </c>
      <c r="H42" s="19">
        <v>14.2</v>
      </c>
      <c r="I42" s="19">
        <v>5.5</v>
      </c>
      <c r="J42" s="19">
        <v>0</v>
      </c>
      <c r="K42" s="28">
        <v>0</v>
      </c>
      <c r="L42" s="23">
        <v>0</v>
      </c>
      <c r="M42" s="23">
        <v>0.8</v>
      </c>
      <c r="N42" s="11">
        <f t="shared" si="1"/>
        <v>456.29999999999995</v>
      </c>
    </row>
    <row r="43" spans="1:14" ht="15">
      <c r="A43" s="8">
        <v>2017</v>
      </c>
      <c r="B43" s="9">
        <v>69.4</v>
      </c>
      <c r="C43" s="19">
        <v>3.2</v>
      </c>
      <c r="D43" s="19">
        <v>37.8</v>
      </c>
      <c r="E43" s="19">
        <v>12.2</v>
      </c>
      <c r="F43" s="19">
        <v>48</v>
      </c>
      <c r="G43" s="19">
        <v>11.3</v>
      </c>
      <c r="H43" s="19">
        <v>19.4</v>
      </c>
      <c r="I43" s="19">
        <v>0</v>
      </c>
      <c r="J43" s="19">
        <v>0</v>
      </c>
      <c r="K43" s="28">
        <v>0</v>
      </c>
      <c r="L43" s="23">
        <v>0</v>
      </c>
      <c r="M43" s="23">
        <v>14.6</v>
      </c>
      <c r="N43" s="11">
        <f t="shared" si="1"/>
        <v>215.90000000000003</v>
      </c>
    </row>
    <row r="44" spans="1:14" ht="15">
      <c r="A44" s="8">
        <v>2018</v>
      </c>
      <c r="B44" s="9">
        <v>85.2</v>
      </c>
      <c r="C44" s="19">
        <v>13.6</v>
      </c>
      <c r="D44" s="19">
        <v>47.8</v>
      </c>
      <c r="E44" s="19">
        <v>18.4</v>
      </c>
      <c r="F44" s="19">
        <v>261.1</v>
      </c>
      <c r="G44" s="19">
        <v>127.2</v>
      </c>
      <c r="H44" s="19">
        <v>52</v>
      </c>
      <c r="I44" s="19">
        <v>0</v>
      </c>
      <c r="J44" s="19">
        <v>0</v>
      </c>
      <c r="K44" s="28">
        <v>0</v>
      </c>
      <c r="L44" s="23">
        <v>0</v>
      </c>
      <c r="M44" s="23">
        <v>14.3</v>
      </c>
      <c r="N44" s="11">
        <v>619.6</v>
      </c>
    </row>
    <row r="45" spans="1:14" ht="15">
      <c r="A45" s="8">
        <v>2019</v>
      </c>
      <c r="B45" s="9">
        <v>20.1</v>
      </c>
      <c r="C45" s="19">
        <v>105.6</v>
      </c>
      <c r="D45" s="19">
        <v>36.6</v>
      </c>
      <c r="E45" s="19">
        <v>11.4</v>
      </c>
      <c r="F45" s="19">
        <v>6.2</v>
      </c>
      <c r="G45" s="19">
        <v>37.4</v>
      </c>
      <c r="H45" s="19">
        <v>37.3</v>
      </c>
      <c r="I45" s="19">
        <v>0</v>
      </c>
      <c r="J45" s="19">
        <v>0</v>
      </c>
      <c r="K45" s="28">
        <v>0</v>
      </c>
      <c r="L45" s="23">
        <v>0</v>
      </c>
      <c r="M45" s="23">
        <v>49.5</v>
      </c>
      <c r="N45" s="11">
        <v>304.09999999999997</v>
      </c>
    </row>
    <row r="46" spans="1:14" ht="15">
      <c r="A46" s="38">
        <v>2020</v>
      </c>
      <c r="B46" s="20">
        <v>107</v>
      </c>
      <c r="C46" s="21">
        <v>326.9</v>
      </c>
      <c r="D46" s="1">
        <v>33.9</v>
      </c>
      <c r="E46" s="21">
        <v>50.8</v>
      </c>
      <c r="F46" s="21">
        <v>101.5</v>
      </c>
      <c r="G46" s="21">
        <v>73.5</v>
      </c>
      <c r="H46" s="21">
        <v>24.2</v>
      </c>
      <c r="I46" s="21">
        <v>0</v>
      </c>
      <c r="J46" s="21">
        <v>0</v>
      </c>
      <c r="K46" s="26">
        <v>0</v>
      </c>
      <c r="L46" s="29">
        <v>0</v>
      </c>
      <c r="M46" s="30">
        <v>0</v>
      </c>
      <c r="N46" s="11">
        <f>SUM(B46:M46)</f>
        <v>717.8</v>
      </c>
    </row>
    <row r="47" spans="1:14" ht="15">
      <c r="A47" s="12" t="s">
        <v>16</v>
      </c>
      <c r="B47" s="13">
        <f aca="true" t="shared" si="2" ref="B47:K47">AVERAGE(B3:B46)</f>
        <v>56.213636363636375</v>
      </c>
      <c r="C47" s="14">
        <f t="shared" si="2"/>
        <v>72.70454545454545</v>
      </c>
      <c r="D47" s="14">
        <f t="shared" si="2"/>
        <v>46.73636363636363</v>
      </c>
      <c r="E47" s="14">
        <f t="shared" si="2"/>
        <v>27.36363636363637</v>
      </c>
      <c r="F47" s="14">
        <f t="shared" si="2"/>
        <v>55.27272727272727</v>
      </c>
      <c r="G47" s="14">
        <f t="shared" si="2"/>
        <v>58.17727272727273</v>
      </c>
      <c r="H47" s="14">
        <f t="shared" si="2"/>
        <v>25.45681818181818</v>
      </c>
      <c r="I47" s="14">
        <f t="shared" si="2"/>
        <v>1.3477272727272727</v>
      </c>
      <c r="J47" s="14">
        <f t="shared" si="2"/>
        <v>0.12954545454545455</v>
      </c>
      <c r="K47" s="14">
        <f t="shared" si="2"/>
        <v>0.6045454545454546</v>
      </c>
      <c r="L47" s="14">
        <f>AVERAGE(L2:L46)</f>
        <v>0.2</v>
      </c>
      <c r="M47" s="14">
        <f>AVERAGE(M2:M46)</f>
        <v>10.50888888888889</v>
      </c>
      <c r="N47" s="15">
        <f>AVERAGE(N3:N46)</f>
        <v>354.94090909090914</v>
      </c>
    </row>
    <row r="48" ht="15">
      <c r="N48" s="31"/>
    </row>
    <row r="49" ht="15">
      <c r="M49" s="25"/>
    </row>
    <row r="50" spans="2:13" ht="15">
      <c r="B50" t="s">
        <v>23</v>
      </c>
      <c r="C50" t="s">
        <v>24</v>
      </c>
      <c r="D50" t="s">
        <v>25</v>
      </c>
      <c r="E50" t="s">
        <v>26</v>
      </c>
      <c r="F50" t="s">
        <v>27</v>
      </c>
      <c r="G50" t="s">
        <v>28</v>
      </c>
      <c r="H50" t="s">
        <v>12</v>
      </c>
      <c r="I50" t="s">
        <v>29</v>
      </c>
      <c r="J50" t="s">
        <v>30</v>
      </c>
      <c r="K50" t="s">
        <v>31</v>
      </c>
      <c r="L50" t="s">
        <v>32</v>
      </c>
      <c r="M50" t="s">
        <v>33</v>
      </c>
    </row>
    <row r="51" spans="1:13" ht="15">
      <c r="A51" t="s">
        <v>34</v>
      </c>
      <c r="B51">
        <f>AVERAGE(B3:B46)</f>
        <v>56.213636363636375</v>
      </c>
      <c r="C51">
        <f aca="true" t="shared" si="3" ref="C51:K51">AVERAGE(C3:C46)</f>
        <v>72.70454545454545</v>
      </c>
      <c r="D51">
        <f t="shared" si="3"/>
        <v>46.73636363636363</v>
      </c>
      <c r="E51">
        <f t="shared" si="3"/>
        <v>27.36363636363637</v>
      </c>
      <c r="F51">
        <f t="shared" si="3"/>
        <v>55.27272727272727</v>
      </c>
      <c r="G51">
        <f t="shared" si="3"/>
        <v>58.17727272727273</v>
      </c>
      <c r="H51">
        <f t="shared" si="3"/>
        <v>25.45681818181818</v>
      </c>
      <c r="I51">
        <f t="shared" si="3"/>
        <v>1.3477272727272727</v>
      </c>
      <c r="J51">
        <f t="shared" si="3"/>
        <v>0.12954545454545455</v>
      </c>
      <c r="K51">
        <f t="shared" si="3"/>
        <v>0.6045454545454546</v>
      </c>
      <c r="L51">
        <f>AVERAGE(L2:L46)</f>
        <v>0.2</v>
      </c>
      <c r="M51">
        <f>AVERAGE(M2:M46)</f>
        <v>10.50888888888889</v>
      </c>
    </row>
    <row r="52" spans="1:13" ht="15">
      <c r="A52" t="s">
        <v>35</v>
      </c>
      <c r="B52">
        <f>STDEV(B3:B46)/SQRT(COUNT(B3:B46))</f>
        <v>4.773543622925136</v>
      </c>
      <c r="C52">
        <f aca="true" t="shared" si="4" ref="C52:K52">STDEV(C3:C46)/SQRT(COUNT(C3:C46))</f>
        <v>9.89968444760812</v>
      </c>
      <c r="D52">
        <f t="shared" si="4"/>
        <v>9.715974994521986</v>
      </c>
      <c r="E52">
        <f t="shared" si="4"/>
        <v>4.795886727416554</v>
      </c>
      <c r="F52">
        <f t="shared" si="4"/>
        <v>8.348550255605057</v>
      </c>
      <c r="G52">
        <f t="shared" si="4"/>
        <v>6.538909290603732</v>
      </c>
      <c r="H52">
        <f t="shared" si="4"/>
        <v>3.2738350214458856</v>
      </c>
      <c r="I52">
        <f t="shared" si="4"/>
        <v>0.4597256355739192</v>
      </c>
      <c r="J52">
        <f t="shared" si="4"/>
        <v>0.06061519927576283</v>
      </c>
      <c r="K52">
        <f t="shared" si="4"/>
        <v>0.2509591441327301</v>
      </c>
      <c r="L52">
        <f>STDEV(L2:L46)/SQRT(COUNT(L2:L46))</f>
        <v>0.07856027731441106</v>
      </c>
      <c r="M52">
        <f>STDEV(M2:M46)/SQRT(COUNT(M2:M46))</f>
        <v>2.109240904724697</v>
      </c>
    </row>
    <row r="58" spans="2:111" ht="15">
      <c r="B58" s="24" t="s">
        <v>36</v>
      </c>
      <c r="C58" s="24" t="s">
        <v>38</v>
      </c>
      <c r="D58" s="24" t="s">
        <v>39</v>
      </c>
      <c r="E58" s="24" t="s">
        <v>40</v>
      </c>
      <c r="F58" s="24" t="s">
        <v>41</v>
      </c>
      <c r="G58" s="24" t="s">
        <v>42</v>
      </c>
      <c r="H58" s="24" t="s">
        <v>43</v>
      </c>
      <c r="I58" s="24" t="s">
        <v>44</v>
      </c>
      <c r="J58" s="24" t="s">
        <v>45</v>
      </c>
      <c r="K58" s="24" t="s">
        <v>46</v>
      </c>
      <c r="L58" s="24" t="s">
        <v>47</v>
      </c>
      <c r="M58" s="24" t="s">
        <v>48</v>
      </c>
      <c r="N58" s="24" t="s">
        <v>37</v>
      </c>
      <c r="O58" s="24" t="s">
        <v>49</v>
      </c>
      <c r="P58" s="24" t="s">
        <v>50</v>
      </c>
      <c r="Q58" s="24" t="s">
        <v>51</v>
      </c>
      <c r="R58" s="24" t="s">
        <v>52</v>
      </c>
      <c r="S58" s="24" t="s">
        <v>53</v>
      </c>
      <c r="T58" s="24" t="s">
        <v>54</v>
      </c>
      <c r="U58" s="24" t="s">
        <v>55</v>
      </c>
      <c r="V58" s="24" t="s">
        <v>56</v>
      </c>
      <c r="W58" s="24" t="s">
        <v>57</v>
      </c>
      <c r="X58" s="24" t="s">
        <v>58</v>
      </c>
      <c r="Y58" s="24" t="s">
        <v>59</v>
      </c>
      <c r="Z58" s="24" t="s">
        <v>60</v>
      </c>
      <c r="AA58" s="24" t="s">
        <v>61</v>
      </c>
      <c r="AB58" s="24" t="s">
        <v>62</v>
      </c>
      <c r="AC58" s="24" t="s">
        <v>63</v>
      </c>
      <c r="AD58" s="24" t="s">
        <v>64</v>
      </c>
      <c r="AE58" s="24" t="s">
        <v>65</v>
      </c>
      <c r="AF58" s="24" t="s">
        <v>66</v>
      </c>
      <c r="AG58" s="24" t="s">
        <v>67</v>
      </c>
      <c r="AH58" s="24" t="s">
        <v>68</v>
      </c>
      <c r="AI58" s="24" t="s">
        <v>69</v>
      </c>
      <c r="AJ58" s="24" t="s">
        <v>70</v>
      </c>
      <c r="AK58" s="24" t="s">
        <v>71</v>
      </c>
      <c r="AL58" s="24" t="s">
        <v>72</v>
      </c>
      <c r="AM58" s="24" t="s">
        <v>73</v>
      </c>
      <c r="AN58" s="24" t="s">
        <v>74</v>
      </c>
      <c r="AO58" s="24" t="s">
        <v>75</v>
      </c>
      <c r="AP58" s="24" t="s">
        <v>76</v>
      </c>
      <c r="AQ58" s="24" t="s">
        <v>77</v>
      </c>
      <c r="AR58" s="24" t="s">
        <v>78</v>
      </c>
      <c r="AS58" s="24" t="s">
        <v>79</v>
      </c>
      <c r="AT58" s="24" t="s">
        <v>80</v>
      </c>
      <c r="AU58" s="24" t="s">
        <v>81</v>
      </c>
      <c r="AV58" s="24" t="s">
        <v>82</v>
      </c>
      <c r="AW58" s="24" t="s">
        <v>83</v>
      </c>
      <c r="AX58" s="24" t="s">
        <v>84</v>
      </c>
      <c r="AY58" s="24" t="s">
        <v>85</v>
      </c>
      <c r="AZ58" s="24" t="s">
        <v>86</v>
      </c>
      <c r="BA58" s="24" t="s">
        <v>87</v>
      </c>
      <c r="BB58" s="24" t="s">
        <v>88</v>
      </c>
      <c r="BC58" s="24" t="s">
        <v>89</v>
      </c>
      <c r="BD58" s="24" t="s">
        <v>90</v>
      </c>
      <c r="BE58" s="24" t="s">
        <v>91</v>
      </c>
      <c r="BF58" s="24" t="s">
        <v>92</v>
      </c>
      <c r="BG58" s="24" t="s">
        <v>93</v>
      </c>
      <c r="BH58" s="24" t="s">
        <v>94</v>
      </c>
      <c r="BI58" s="24" t="s">
        <v>95</v>
      </c>
      <c r="BJ58" s="24" t="s">
        <v>96</v>
      </c>
      <c r="BK58" s="24" t="s">
        <v>97</v>
      </c>
      <c r="BL58" s="24" t="s">
        <v>98</v>
      </c>
      <c r="BM58" s="24" t="s">
        <v>99</v>
      </c>
      <c r="BN58" s="24" t="s">
        <v>100</v>
      </c>
      <c r="BO58" s="24" t="s">
        <v>101</v>
      </c>
      <c r="BP58" s="24" t="s">
        <v>102</v>
      </c>
      <c r="BQ58" s="24" t="s">
        <v>103</v>
      </c>
      <c r="BR58" s="24" t="s">
        <v>104</v>
      </c>
      <c r="BS58" s="24" t="s">
        <v>105</v>
      </c>
      <c r="BT58" s="24" t="s">
        <v>106</v>
      </c>
      <c r="BU58" s="24" t="s">
        <v>107</v>
      </c>
      <c r="BV58" s="24" t="s">
        <v>113</v>
      </c>
      <c r="BW58" s="24" t="s">
        <v>114</v>
      </c>
      <c r="BX58" s="24" t="s">
        <v>115</v>
      </c>
      <c r="BY58" s="24" t="s">
        <v>116</v>
      </c>
      <c r="BZ58" s="24" t="s">
        <v>117</v>
      </c>
      <c r="CA58" s="24" t="s">
        <v>118</v>
      </c>
      <c r="CB58" s="24" t="s">
        <v>119</v>
      </c>
      <c r="CC58" s="24" t="s">
        <v>120</v>
      </c>
      <c r="CD58" s="24" t="s">
        <v>121</v>
      </c>
      <c r="CE58" s="24" t="s">
        <v>122</v>
      </c>
      <c r="CF58" s="24" t="s">
        <v>123</v>
      </c>
      <c r="CG58" s="24" t="s">
        <v>124</v>
      </c>
      <c r="CH58" s="24" t="s">
        <v>125</v>
      </c>
      <c r="CI58" s="24" t="s">
        <v>126</v>
      </c>
      <c r="CJ58" s="24" t="s">
        <v>127</v>
      </c>
      <c r="CK58" s="24" t="s">
        <v>128</v>
      </c>
      <c r="CL58" s="24" t="s">
        <v>129</v>
      </c>
      <c r="CM58" s="24" t="s">
        <v>130</v>
      </c>
      <c r="CN58" s="24" t="s">
        <v>131</v>
      </c>
      <c r="CO58" s="24" t="s">
        <v>132</v>
      </c>
      <c r="CP58" s="24" t="s">
        <v>133</v>
      </c>
      <c r="CQ58" s="24" t="s">
        <v>134</v>
      </c>
      <c r="CR58" s="24" t="s">
        <v>135</v>
      </c>
      <c r="CS58" s="24" t="s">
        <v>136</v>
      </c>
      <c r="CT58" s="24" t="s">
        <v>137</v>
      </c>
      <c r="CU58" s="24" t="s">
        <v>138</v>
      </c>
      <c r="CV58" s="24" t="s">
        <v>139</v>
      </c>
      <c r="CW58" s="24" t="s">
        <v>140</v>
      </c>
      <c r="CX58" s="24" t="s">
        <v>141</v>
      </c>
      <c r="CY58" s="24" t="s">
        <v>142</v>
      </c>
      <c r="CZ58" s="24" t="s">
        <v>143</v>
      </c>
      <c r="DA58" s="24" t="s">
        <v>144</v>
      </c>
      <c r="DB58" s="24" t="s">
        <v>145</v>
      </c>
      <c r="DC58" s="24" t="s">
        <v>146</v>
      </c>
      <c r="DD58" s="24" t="s">
        <v>147</v>
      </c>
      <c r="DE58" s="24" t="s">
        <v>148</v>
      </c>
      <c r="DF58" s="24"/>
      <c r="DG58" s="24"/>
    </row>
    <row r="59" spans="1:109" ht="15">
      <c r="A59" t="s">
        <v>108</v>
      </c>
      <c r="B59">
        <f>B32</f>
        <v>30</v>
      </c>
      <c r="C59">
        <f>C32</f>
        <v>0</v>
      </c>
      <c r="D59">
        <f aca="true" t="shared" si="5" ref="D59:M59">D32</f>
        <v>10.8</v>
      </c>
      <c r="E59">
        <f t="shared" si="5"/>
        <v>13.4</v>
      </c>
      <c r="F59">
        <f t="shared" si="5"/>
        <v>106.8</v>
      </c>
      <c r="G59">
        <f t="shared" si="5"/>
        <v>36.6</v>
      </c>
      <c r="H59">
        <f t="shared" si="5"/>
        <v>27.4</v>
      </c>
      <c r="I59">
        <f t="shared" si="5"/>
        <v>0</v>
      </c>
      <c r="J59">
        <f t="shared" si="5"/>
        <v>0</v>
      </c>
      <c r="K59">
        <f t="shared" si="5"/>
        <v>0</v>
      </c>
      <c r="L59">
        <f t="shared" si="5"/>
        <v>0</v>
      </c>
      <c r="M59">
        <f t="shared" si="5"/>
        <v>2.2</v>
      </c>
      <c r="N59">
        <f>B33</f>
        <v>55.1</v>
      </c>
      <c r="O59">
        <f aca="true" t="shared" si="6" ref="O59:Y59">C33</f>
        <v>243.8</v>
      </c>
      <c r="P59">
        <f t="shared" si="6"/>
        <v>64.4</v>
      </c>
      <c r="Q59">
        <f t="shared" si="6"/>
        <v>11</v>
      </c>
      <c r="R59">
        <f t="shared" si="6"/>
        <v>2.8</v>
      </c>
      <c r="S59">
        <f t="shared" si="6"/>
        <v>25</v>
      </c>
      <c r="T59">
        <f t="shared" si="6"/>
        <v>8</v>
      </c>
      <c r="U59">
        <f t="shared" si="6"/>
        <v>0</v>
      </c>
      <c r="V59">
        <f t="shared" si="6"/>
        <v>0</v>
      </c>
      <c r="W59">
        <f t="shared" si="6"/>
        <v>3.2</v>
      </c>
      <c r="X59">
        <f t="shared" si="6"/>
        <v>0</v>
      </c>
      <c r="Y59">
        <f t="shared" si="6"/>
        <v>5.5</v>
      </c>
      <c r="Z59">
        <f>B34</f>
        <v>16.4</v>
      </c>
      <c r="AA59">
        <f aca="true" t="shared" si="7" ref="AA59:AK59">C34</f>
        <v>45.4</v>
      </c>
      <c r="AB59">
        <f t="shared" si="7"/>
        <v>32.2</v>
      </c>
      <c r="AC59">
        <f t="shared" si="7"/>
        <v>10.6</v>
      </c>
      <c r="AD59">
        <f t="shared" si="7"/>
        <v>73.5</v>
      </c>
      <c r="AE59">
        <f t="shared" si="7"/>
        <v>4.4</v>
      </c>
      <c r="AF59">
        <f t="shared" si="7"/>
        <v>4</v>
      </c>
      <c r="AG59">
        <f t="shared" si="7"/>
        <v>0</v>
      </c>
      <c r="AH59">
        <f t="shared" si="7"/>
        <v>0</v>
      </c>
      <c r="AI59">
        <f t="shared" si="7"/>
        <v>0</v>
      </c>
      <c r="AJ59">
        <f t="shared" si="7"/>
        <v>0</v>
      </c>
      <c r="AK59">
        <f t="shared" si="7"/>
        <v>4.6</v>
      </c>
      <c r="AL59">
        <f>B35</f>
        <v>68.2</v>
      </c>
      <c r="AM59">
        <f aca="true" t="shared" si="8" ref="AM59:AW59">C35</f>
        <v>0</v>
      </c>
      <c r="AN59">
        <f t="shared" si="8"/>
        <v>14.6</v>
      </c>
      <c r="AO59">
        <f t="shared" si="8"/>
        <v>9.4</v>
      </c>
      <c r="AP59">
        <f t="shared" si="8"/>
        <v>4.4</v>
      </c>
      <c r="AQ59">
        <f t="shared" si="8"/>
        <v>37.8</v>
      </c>
      <c r="AR59">
        <f t="shared" si="8"/>
        <v>4.3</v>
      </c>
      <c r="AS59">
        <f t="shared" si="8"/>
        <v>2.2</v>
      </c>
      <c r="AT59">
        <f t="shared" si="8"/>
        <v>0</v>
      </c>
      <c r="AU59">
        <f t="shared" si="8"/>
        <v>0</v>
      </c>
      <c r="AV59">
        <f t="shared" si="8"/>
        <v>0</v>
      </c>
      <c r="AW59">
        <f t="shared" si="8"/>
        <v>0</v>
      </c>
      <c r="AX59">
        <f aca="true" t="shared" si="9" ref="AX59:BI59">B36</f>
        <v>50.400000000000006</v>
      </c>
      <c r="AY59">
        <f t="shared" si="9"/>
        <v>66.00000000000001</v>
      </c>
      <c r="AZ59">
        <f t="shared" si="9"/>
        <v>198.2</v>
      </c>
      <c r="BA59">
        <f t="shared" si="9"/>
        <v>13.2</v>
      </c>
      <c r="BB59">
        <f t="shared" si="9"/>
        <v>153</v>
      </c>
      <c r="BC59">
        <f t="shared" si="9"/>
        <v>25.8</v>
      </c>
      <c r="BD59">
        <f t="shared" si="9"/>
        <v>21.8</v>
      </c>
      <c r="BE59">
        <f t="shared" si="9"/>
        <v>15.4</v>
      </c>
      <c r="BF59">
        <f t="shared" si="9"/>
        <v>0</v>
      </c>
      <c r="BG59">
        <f t="shared" si="9"/>
        <v>0</v>
      </c>
      <c r="BH59">
        <f t="shared" si="9"/>
        <v>0</v>
      </c>
      <c r="BI59">
        <f t="shared" si="9"/>
        <v>15.4</v>
      </c>
      <c r="BJ59">
        <f aca="true" t="shared" si="10" ref="BJ59:BS59">B37</f>
        <v>55.2</v>
      </c>
      <c r="BK59">
        <f t="shared" si="10"/>
        <v>46.4</v>
      </c>
      <c r="BL59">
        <f t="shared" si="10"/>
        <v>0</v>
      </c>
      <c r="BM59">
        <f t="shared" si="10"/>
        <v>31</v>
      </c>
      <c r="BN59">
        <f t="shared" si="10"/>
        <v>105.4</v>
      </c>
      <c r="BO59">
        <f t="shared" si="10"/>
        <v>6.3</v>
      </c>
      <c r="BP59">
        <f t="shared" si="10"/>
        <v>2.8</v>
      </c>
      <c r="BQ59">
        <f t="shared" si="10"/>
        <v>0</v>
      </c>
      <c r="BR59">
        <f t="shared" si="10"/>
        <v>0</v>
      </c>
      <c r="BS59">
        <f t="shared" si="10"/>
        <v>0</v>
      </c>
      <c r="BT59">
        <f>K37</f>
        <v>0</v>
      </c>
      <c r="BU59">
        <f>M37</f>
        <v>24</v>
      </c>
      <c r="BV59">
        <f aca="true" t="shared" si="11" ref="BV59:CG59">B38</f>
        <v>73.9</v>
      </c>
      <c r="BW59">
        <f t="shared" si="11"/>
        <v>20.3</v>
      </c>
      <c r="BX59">
        <f t="shared" si="11"/>
        <v>0</v>
      </c>
      <c r="BY59">
        <f t="shared" si="11"/>
        <v>66.4</v>
      </c>
      <c r="BZ59">
        <f t="shared" si="11"/>
        <v>14.4</v>
      </c>
      <c r="CA59">
        <f t="shared" si="11"/>
        <v>140.2</v>
      </c>
      <c r="CB59">
        <f t="shared" si="11"/>
        <v>29.1</v>
      </c>
      <c r="CC59">
        <f t="shared" si="11"/>
        <v>10.8</v>
      </c>
      <c r="CD59">
        <f t="shared" si="11"/>
        <v>0</v>
      </c>
      <c r="CE59">
        <f t="shared" si="11"/>
        <v>0.6</v>
      </c>
      <c r="CF59">
        <f t="shared" si="11"/>
        <v>0</v>
      </c>
      <c r="CG59">
        <f t="shared" si="11"/>
        <v>2</v>
      </c>
      <c r="CH59">
        <f aca="true" t="shared" si="12" ref="CH59:CS59">B39</f>
        <v>43</v>
      </c>
      <c r="CI59">
        <f t="shared" si="12"/>
        <v>122.9</v>
      </c>
      <c r="CJ59">
        <f t="shared" si="12"/>
        <v>31</v>
      </c>
      <c r="CK59">
        <f t="shared" si="12"/>
        <v>10</v>
      </c>
      <c r="CL59">
        <f t="shared" si="12"/>
        <v>71.6</v>
      </c>
      <c r="CM59">
        <f t="shared" si="12"/>
        <v>136.5</v>
      </c>
      <c r="CN59">
        <f t="shared" si="12"/>
        <v>5.8</v>
      </c>
      <c r="CO59">
        <f t="shared" si="12"/>
        <v>0</v>
      </c>
      <c r="CP59">
        <f t="shared" si="12"/>
        <v>0</v>
      </c>
      <c r="CQ59">
        <f t="shared" si="12"/>
        <v>0</v>
      </c>
      <c r="CR59">
        <f t="shared" si="12"/>
        <v>0.2</v>
      </c>
      <c r="CS59">
        <f t="shared" si="12"/>
        <v>15</v>
      </c>
      <c r="CT59">
        <f>B41</f>
        <v>27.9</v>
      </c>
      <c r="CU59">
        <f aca="true" t="shared" si="13" ref="CU59:DD59">C41</f>
        <v>71</v>
      </c>
      <c r="CV59">
        <f t="shared" si="13"/>
        <v>0</v>
      </c>
      <c r="CW59">
        <f t="shared" si="13"/>
        <v>28.8</v>
      </c>
      <c r="CX59">
        <f t="shared" si="13"/>
        <v>5.4</v>
      </c>
      <c r="CY59">
        <f t="shared" si="13"/>
        <v>40</v>
      </c>
      <c r="CZ59">
        <f t="shared" si="13"/>
        <v>20.4</v>
      </c>
      <c r="DA59">
        <f t="shared" si="13"/>
        <v>6.8</v>
      </c>
      <c r="DB59">
        <f t="shared" si="13"/>
        <v>0</v>
      </c>
      <c r="DC59">
        <f t="shared" si="13"/>
        <v>0</v>
      </c>
      <c r="DD59">
        <f t="shared" si="13"/>
        <v>0</v>
      </c>
      <c r="DE59">
        <f>M41</f>
        <v>13.9</v>
      </c>
    </row>
  </sheetData>
  <sheetProtection/>
  <printOptions/>
  <pageMargins left="0.7" right="0.7" top="0.75" bottom="0.75" header="0.3" footer="0.3"/>
  <pageSetup orientation="portrait" paperSize="9"/>
  <ignoredErrors>
    <ignoredError sqref="N3:N35 N38:N43" formulaRange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PageLayoutView="0" workbookViewId="0" topLeftCell="K26">
      <selection activeCell="AH51" sqref="AH51"/>
    </sheetView>
  </sheetViews>
  <sheetFormatPr defaultColWidth="9.140625" defaultRowHeight="15"/>
  <sheetData>
    <row r="1" ht="15">
      <c r="A1" t="s">
        <v>20</v>
      </c>
    </row>
    <row r="2" ht="15">
      <c r="A2" t="s">
        <v>22</v>
      </c>
    </row>
    <row r="3" ht="15">
      <c r="A3" t="s">
        <v>19</v>
      </c>
    </row>
    <row r="5" spans="1:2" ht="15">
      <c r="A5" t="s">
        <v>1</v>
      </c>
      <c r="B5" t="s">
        <v>15</v>
      </c>
    </row>
    <row r="6" spans="1:2" ht="15">
      <c r="A6">
        <v>1977</v>
      </c>
      <c r="B6" s="1">
        <v>258.1</v>
      </c>
    </row>
    <row r="7" spans="1:2" ht="15">
      <c r="A7">
        <v>1978</v>
      </c>
      <c r="B7" s="1">
        <v>423.1000000000001</v>
      </c>
    </row>
    <row r="8" spans="1:2" ht="15">
      <c r="A8">
        <v>1979</v>
      </c>
      <c r="B8" s="1">
        <v>547.3000000000001</v>
      </c>
    </row>
    <row r="9" spans="1:2" ht="15">
      <c r="A9">
        <v>1980</v>
      </c>
      <c r="B9" s="1">
        <v>268.3</v>
      </c>
    </row>
    <row r="10" spans="1:2" ht="15">
      <c r="A10">
        <v>1981</v>
      </c>
      <c r="B10" s="1">
        <v>341.59999999999997</v>
      </c>
    </row>
    <row r="11" spans="1:2" ht="15">
      <c r="A11">
        <v>1982</v>
      </c>
      <c r="B11" s="1">
        <v>211.2</v>
      </c>
    </row>
    <row r="12" spans="1:2" ht="15">
      <c r="A12">
        <v>1983</v>
      </c>
      <c r="B12" s="1">
        <v>435.6</v>
      </c>
    </row>
    <row r="13" spans="1:2" ht="15">
      <c r="A13">
        <v>1984</v>
      </c>
      <c r="B13" s="1">
        <v>157.6</v>
      </c>
    </row>
    <row r="14" spans="1:2" ht="15">
      <c r="A14">
        <v>1985</v>
      </c>
      <c r="B14" s="1">
        <v>313.4</v>
      </c>
    </row>
    <row r="15" spans="1:2" ht="15">
      <c r="A15">
        <v>1986</v>
      </c>
      <c r="B15" s="1">
        <v>268.8</v>
      </c>
    </row>
    <row r="16" spans="1:2" ht="15">
      <c r="A16">
        <v>1987</v>
      </c>
      <c r="B16" s="1">
        <v>300.7</v>
      </c>
    </row>
    <row r="17" spans="1:2" ht="15">
      <c r="A17">
        <v>1988</v>
      </c>
      <c r="B17" s="1">
        <v>363.59999999999997</v>
      </c>
    </row>
    <row r="18" spans="1:2" ht="15">
      <c r="A18">
        <v>1989</v>
      </c>
      <c r="B18" s="1">
        <v>473</v>
      </c>
    </row>
    <row r="19" spans="1:2" ht="15">
      <c r="A19">
        <v>1990</v>
      </c>
      <c r="B19" s="1">
        <v>405.59999999999997</v>
      </c>
    </row>
    <row r="20" spans="1:2" ht="15">
      <c r="A20">
        <v>1991</v>
      </c>
      <c r="B20" s="1">
        <v>350.40000000000003</v>
      </c>
    </row>
    <row r="21" spans="1:2" ht="15">
      <c r="A21">
        <v>1992</v>
      </c>
      <c r="B21" s="1">
        <v>260.5</v>
      </c>
    </row>
    <row r="22" spans="1:2" ht="15">
      <c r="A22">
        <v>1993</v>
      </c>
      <c r="B22" s="1">
        <v>387.99999999999994</v>
      </c>
    </row>
    <row r="23" spans="1:2" ht="15">
      <c r="A23">
        <v>1994</v>
      </c>
      <c r="B23" s="1">
        <v>348.4</v>
      </c>
    </row>
    <row r="24" spans="1:2" ht="15">
      <c r="A24">
        <v>1995</v>
      </c>
      <c r="B24" s="1">
        <v>494.59999999999997</v>
      </c>
    </row>
    <row r="25" spans="1:2" ht="15">
      <c r="A25">
        <v>1996</v>
      </c>
      <c r="B25" s="1">
        <v>249.00000000000003</v>
      </c>
    </row>
    <row r="26" spans="1:2" ht="15">
      <c r="A26">
        <v>1997</v>
      </c>
      <c r="B26" s="1">
        <v>224.9</v>
      </c>
    </row>
    <row r="27" spans="1:2" ht="15">
      <c r="A27">
        <v>1998</v>
      </c>
      <c r="B27" s="1">
        <v>756.6</v>
      </c>
    </row>
    <row r="28" spans="1:2" ht="15">
      <c r="A28">
        <v>1999</v>
      </c>
      <c r="B28" s="1">
        <v>371</v>
      </c>
    </row>
    <row r="29" spans="1:2" ht="15">
      <c r="A29">
        <v>2000</v>
      </c>
      <c r="B29" s="1">
        <v>188.39999999999998</v>
      </c>
    </row>
    <row r="30" spans="1:2" ht="15">
      <c r="A30">
        <v>2001</v>
      </c>
      <c r="B30" s="1">
        <v>517.1</v>
      </c>
    </row>
    <row r="31" spans="1:2" ht="15">
      <c r="A31">
        <v>2002</v>
      </c>
      <c r="B31" s="1">
        <v>270.4</v>
      </c>
    </row>
    <row r="32" spans="1:2" ht="15">
      <c r="A32">
        <v>2003</v>
      </c>
      <c r="B32" s="1">
        <v>331.5</v>
      </c>
    </row>
    <row r="33" spans="1:5" ht="15">
      <c r="A33">
        <v>2004</v>
      </c>
      <c r="B33" s="1">
        <v>221.2</v>
      </c>
      <c r="E33" t="s">
        <v>15</v>
      </c>
    </row>
    <row r="34" spans="1:5" ht="15">
      <c r="A34">
        <v>2005</v>
      </c>
      <c r="B34" s="1">
        <v>345.49999999999994</v>
      </c>
      <c r="D34">
        <v>2000</v>
      </c>
      <c r="E34" s="1">
        <v>188.39999999999998</v>
      </c>
    </row>
    <row r="35" spans="1:5" ht="15">
      <c r="A35">
        <v>2006</v>
      </c>
      <c r="B35" s="1">
        <v>227.2</v>
      </c>
      <c r="D35">
        <v>2001</v>
      </c>
      <c r="E35" s="1">
        <v>517.1</v>
      </c>
    </row>
    <row r="36" spans="1:5" ht="15">
      <c r="A36">
        <v>2007</v>
      </c>
      <c r="B36" s="1">
        <v>418.80000000000007</v>
      </c>
      <c r="D36">
        <v>2002</v>
      </c>
      <c r="E36" s="1">
        <v>270.4</v>
      </c>
    </row>
    <row r="37" spans="1:5" ht="15">
      <c r="A37">
        <v>2008</v>
      </c>
      <c r="B37" s="1">
        <v>191.1</v>
      </c>
      <c r="D37">
        <v>2003</v>
      </c>
      <c r="E37" s="1">
        <v>331.5</v>
      </c>
    </row>
    <row r="38" spans="1:5" ht="15">
      <c r="A38">
        <v>2009</v>
      </c>
      <c r="B38" s="1">
        <v>140.9</v>
      </c>
      <c r="D38">
        <v>2004</v>
      </c>
      <c r="E38" s="1">
        <v>221.2</v>
      </c>
    </row>
    <row r="39" spans="1:5" ht="15">
      <c r="A39" s="17">
        <v>2010</v>
      </c>
      <c r="B39" s="1">
        <v>559.2</v>
      </c>
      <c r="D39">
        <v>2005</v>
      </c>
      <c r="E39" s="1">
        <v>345.49999999999994</v>
      </c>
    </row>
    <row r="40" spans="1:5" ht="15">
      <c r="A40">
        <v>2011</v>
      </c>
      <c r="B40" s="1">
        <v>271.1</v>
      </c>
      <c r="D40">
        <v>2006</v>
      </c>
      <c r="E40" s="1">
        <v>227.2</v>
      </c>
    </row>
    <row r="41" spans="1:5" ht="15">
      <c r="A41">
        <v>2012</v>
      </c>
      <c r="B41" s="1">
        <v>357.7000000000001</v>
      </c>
      <c r="D41">
        <v>2007</v>
      </c>
      <c r="E41" s="1">
        <v>418.80000000000007</v>
      </c>
    </row>
    <row r="42" spans="1:5" ht="15">
      <c r="A42">
        <v>2013</v>
      </c>
      <c r="B42" s="32">
        <v>436</v>
      </c>
      <c r="D42">
        <v>2008</v>
      </c>
      <c r="E42" s="1">
        <v>191.1</v>
      </c>
    </row>
    <row r="43" spans="1:5" ht="15">
      <c r="A43">
        <v>2014</v>
      </c>
      <c r="B43" s="32">
        <v>402.1</v>
      </c>
      <c r="D43">
        <v>2009</v>
      </c>
      <c r="E43" s="1">
        <v>140.9</v>
      </c>
    </row>
    <row r="44" spans="1:5" ht="15">
      <c r="A44">
        <v>2015</v>
      </c>
      <c r="B44" s="32">
        <v>214.20000000000002</v>
      </c>
      <c r="D44" s="17">
        <v>2010</v>
      </c>
      <c r="E44" s="1">
        <v>559.2</v>
      </c>
    </row>
    <row r="45" spans="1:5" ht="15">
      <c r="A45">
        <v>2016</v>
      </c>
      <c r="B45" s="32">
        <v>456.3</v>
      </c>
      <c r="D45">
        <v>2011</v>
      </c>
      <c r="E45" s="1">
        <v>271.1</v>
      </c>
    </row>
    <row r="46" spans="1:5" ht="15">
      <c r="A46">
        <v>2017</v>
      </c>
      <c r="B46" s="27">
        <v>215.9</v>
      </c>
      <c r="D46">
        <v>2012</v>
      </c>
      <c r="E46" s="1">
        <f>B41</f>
        <v>357.7000000000001</v>
      </c>
    </row>
    <row r="47" spans="1:34" ht="15">
      <c r="A47">
        <v>2018</v>
      </c>
      <c r="B47" s="27">
        <v>619.6</v>
      </c>
      <c r="D47">
        <v>2013</v>
      </c>
      <c r="E47" s="1">
        <v>436</v>
      </c>
      <c r="AH47" t="s">
        <v>109</v>
      </c>
    </row>
    <row r="48" spans="1:34" ht="15">
      <c r="A48">
        <v>2019</v>
      </c>
      <c r="B48" s="19">
        <v>304.09999999999997</v>
      </c>
      <c r="D48">
        <v>2014</v>
      </c>
      <c r="E48" s="1">
        <v>402.1</v>
      </c>
      <c r="AH48" s="32">
        <f>B55</f>
        <v>343.54999999999995</v>
      </c>
    </row>
    <row r="49" spans="1:5" ht="15">
      <c r="A49">
        <v>2020</v>
      </c>
      <c r="B49" s="27">
        <v>717.8</v>
      </c>
      <c r="D49">
        <v>2015</v>
      </c>
      <c r="E49" s="32">
        <v>214.20000000000002</v>
      </c>
    </row>
    <row r="50" spans="2:5" ht="15">
      <c r="B50" s="27"/>
      <c r="D50">
        <v>2016</v>
      </c>
      <c r="E50" s="32">
        <v>456.3</v>
      </c>
    </row>
    <row r="51" spans="2:5" ht="15">
      <c r="B51" s="27"/>
      <c r="D51">
        <v>2017</v>
      </c>
      <c r="E51" s="27">
        <v>215.9</v>
      </c>
    </row>
    <row r="52" spans="2:5" ht="15">
      <c r="B52" s="27"/>
      <c r="D52">
        <v>2018</v>
      </c>
      <c r="E52" s="27">
        <v>619.6</v>
      </c>
    </row>
    <row r="53" spans="4:5" ht="15">
      <c r="D53">
        <v>2019</v>
      </c>
      <c r="E53" s="27">
        <v>304.1</v>
      </c>
    </row>
    <row r="54" spans="1:10" ht="15">
      <c r="A54" t="s">
        <v>34</v>
      </c>
      <c r="B54" s="32">
        <f>AVERAGE(B6:B49)</f>
        <v>354.94090909090914</v>
      </c>
      <c r="D54">
        <v>2020</v>
      </c>
      <c r="E54" s="27">
        <v>717.8</v>
      </c>
      <c r="I54" s="1"/>
      <c r="J54" s="1"/>
    </row>
    <row r="55" spans="1:10" ht="15">
      <c r="A55" t="s">
        <v>109</v>
      </c>
      <c r="B55" s="32">
        <f>MEDIAN(B6:B49)</f>
        <v>343.54999999999995</v>
      </c>
      <c r="I55" s="1"/>
      <c r="J55" s="1"/>
    </row>
    <row r="56" spans="1:10" ht="15">
      <c r="A56" t="s">
        <v>110</v>
      </c>
      <c r="B56" s="32">
        <f>MIN(B6:B49)</f>
        <v>140.9</v>
      </c>
      <c r="I56" s="1"/>
      <c r="J56" s="1"/>
    </row>
    <row r="57" spans="1:10" ht="15">
      <c r="A57" t="s">
        <v>111</v>
      </c>
      <c r="B57" s="32">
        <f>MAX(B6:B49)</f>
        <v>756.6</v>
      </c>
      <c r="I57" s="1"/>
      <c r="J57" s="1"/>
    </row>
    <row r="58" spans="9:10" ht="15">
      <c r="I58" s="1"/>
      <c r="J58" s="1"/>
    </row>
    <row r="59" spans="9:10" ht="15">
      <c r="I59" s="1"/>
      <c r="J59" s="1"/>
    </row>
    <row r="60" spans="9:10" ht="15">
      <c r="I60" s="1"/>
      <c r="J60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 Learn</dc:creator>
  <cp:keywords/>
  <dc:description/>
  <cp:lastModifiedBy>nlearn</cp:lastModifiedBy>
  <cp:lastPrinted>2019-12-16T22:55:42Z</cp:lastPrinted>
  <dcterms:created xsi:type="dcterms:W3CDTF">2010-02-05T19:58:20Z</dcterms:created>
  <dcterms:modified xsi:type="dcterms:W3CDTF">2020-11-20T20:37:22Z</dcterms:modified>
  <cp:category/>
  <cp:version/>
  <cp:contentType/>
  <cp:contentStatus/>
</cp:coreProperties>
</file>